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GADE3" sheetId="1" r:id="rId1"/>
    <sheet name="GADE4" sheetId="2" r:id="rId2"/>
    <sheet name="GADE SEM" sheetId="3" r:id="rId3"/>
    <sheet name="GECO3" sheetId="4" r:id="rId4"/>
    <sheet name="GECO4" sheetId="5" r:id="rId5"/>
    <sheet name="GECO SEM" sheetId="6" r:id="rId6"/>
    <sheet name="MIM3" sheetId="7" r:id="rId7"/>
    <sheet name="MIM4" sheetId="8" r:id="rId8"/>
    <sheet name="MIM SEM" sheetId="9" r:id="rId9"/>
    <sheet name="FICO3" sheetId="10" r:id="rId10"/>
    <sheet name="FICO4" sheetId="11" r:id="rId11"/>
    <sheet name="FICO SEM" sheetId="12" r:id="rId12"/>
    <sheet name="GDADE" sheetId="13" r:id="rId13"/>
    <sheet name="GDADE SEM" sheetId="14" r:id="rId14"/>
  </sheets>
  <definedNames/>
  <calcPr fullCalcOnLoad="1"/>
</workbook>
</file>

<file path=xl/sharedStrings.xml><?xml version="1.0" encoding="utf-8"?>
<sst xmlns="http://schemas.openxmlformats.org/spreadsheetml/2006/main" count="607" uniqueCount="171">
  <si>
    <t>Curso</t>
  </si>
  <si>
    <t>Asignatura</t>
  </si>
  <si>
    <t>Créditos</t>
  </si>
  <si>
    <t>Total créditos superados</t>
  </si>
  <si>
    <t>Total créditos</t>
  </si>
  <si>
    <t>27300 - Fundamentos de administración y dirección de empresas</t>
  </si>
  <si>
    <t xml:space="preserve">27301 - Contabilidad financiera I </t>
  </si>
  <si>
    <t xml:space="preserve">27302 - Matemáticas I </t>
  </si>
  <si>
    <t xml:space="preserve">27303 - Introducción al márketing </t>
  </si>
  <si>
    <t xml:space="preserve">27304 - Introducción al derecho </t>
  </si>
  <si>
    <t xml:space="preserve">27305 - Historia económica y economía mundial </t>
  </si>
  <si>
    <t xml:space="preserve">27306 - Contabilidad financiera II </t>
  </si>
  <si>
    <t xml:space="preserve">27307 - Microeconomía I </t>
  </si>
  <si>
    <t xml:space="preserve">27308 - Matemáticas II </t>
  </si>
  <si>
    <t xml:space="preserve">27309 - Estadística I </t>
  </si>
  <si>
    <t xml:space="preserve">27310 - Estadística II </t>
  </si>
  <si>
    <t xml:space="preserve">27311 - Fiscalidad de la empresa </t>
  </si>
  <si>
    <t xml:space="preserve">27312 - Macroeconomía I </t>
  </si>
  <si>
    <t xml:space="preserve">27313 - Microeconomia II </t>
  </si>
  <si>
    <t xml:space="preserve">27314 - Organización y gestión interna </t>
  </si>
  <si>
    <t xml:space="preserve">27315 - Análisis y valoración de las operaciones financieras </t>
  </si>
  <si>
    <t xml:space="preserve">27316 - Economía española </t>
  </si>
  <si>
    <t xml:space="preserve">27317 - Estados financieros </t>
  </si>
  <si>
    <t xml:space="preserve">27318 - Introducción a la investigación de mercados </t>
  </si>
  <si>
    <t xml:space="preserve">27319 - Macroeconomía II </t>
  </si>
  <si>
    <t xml:space="preserve">27322 - Dirección estratégica </t>
  </si>
  <si>
    <t xml:space="preserve">27320 - Análisis de estados financieros </t>
  </si>
  <si>
    <t xml:space="preserve">27323 - Dirección financiera </t>
  </si>
  <si>
    <t xml:space="preserve">27324 - Econometría </t>
  </si>
  <si>
    <t xml:space="preserve">27321 - Dirección comercial I </t>
  </si>
  <si>
    <t xml:space="preserve">27300 - Fundamentos de administración y dirección de empresas </t>
  </si>
  <si>
    <t>27310 - Estadística II</t>
  </si>
  <si>
    <t xml:space="preserve">27400 - Principios de economía </t>
  </si>
  <si>
    <t xml:space="preserve">27401 - Economía de la empresa </t>
  </si>
  <si>
    <t xml:space="preserve">27402 - Matemáticas I </t>
  </si>
  <si>
    <t xml:space="preserve">27403 - Estadística I </t>
  </si>
  <si>
    <t xml:space="preserve">27404 - Principios de derecho y derecho mercantil </t>
  </si>
  <si>
    <t xml:space="preserve">27405 - Introducción a la economía aplicada </t>
  </si>
  <si>
    <t xml:space="preserve">27406 - Historia económica mundial </t>
  </si>
  <si>
    <t xml:space="preserve">27407 - Introducción a las finanzas </t>
  </si>
  <si>
    <t xml:space="preserve">27408 - Matemáticas II </t>
  </si>
  <si>
    <t>27409 - Fundamentos de márketing</t>
  </si>
  <si>
    <t xml:space="preserve">27412 - Economía mundial </t>
  </si>
  <si>
    <t xml:space="preserve">27413 - Historia económica de España </t>
  </si>
  <si>
    <t xml:space="preserve">27414 - Introducción a la contabilidad </t>
  </si>
  <si>
    <t xml:space="preserve">27411 - Macroeconomia I </t>
  </si>
  <si>
    <t xml:space="preserve">27410 - Microeconomia I </t>
  </si>
  <si>
    <t>27402 - Matemáticas I</t>
  </si>
  <si>
    <t xml:space="preserve">27409 - Fundamentos de márketing </t>
  </si>
  <si>
    <t xml:space="preserve">27415 - Microeconomia II </t>
  </si>
  <si>
    <t xml:space="preserve">27416 - Macroeconomía II </t>
  </si>
  <si>
    <t xml:space="preserve">27417 - Economía española </t>
  </si>
  <si>
    <t xml:space="preserve">27418 - Economía pública I </t>
  </si>
  <si>
    <t xml:space="preserve">27419 - Estadística II </t>
  </si>
  <si>
    <t xml:space="preserve">27423 - Econometría I </t>
  </si>
  <si>
    <t xml:space="preserve">27421 - Economía pública II </t>
  </si>
  <si>
    <t xml:space="preserve">27420 - Microeconomía III </t>
  </si>
  <si>
    <t xml:space="preserve">27422 - Política económica I </t>
  </si>
  <si>
    <t xml:space="preserve">27600 - Fundamentos de administración y dirección de empresas </t>
  </si>
  <si>
    <t xml:space="preserve">27601 - Contabilidad financiera I </t>
  </si>
  <si>
    <t xml:space="preserve">27602 - Matemáticas I </t>
  </si>
  <si>
    <t xml:space="preserve">27603 - Introducción al márketing </t>
  </si>
  <si>
    <t xml:space="preserve">27604 - Introducción al derecho </t>
  </si>
  <si>
    <t xml:space="preserve">27605 - Historia económica y economía mundial </t>
  </si>
  <si>
    <t xml:space="preserve">27606 - Contabilidad financiera II </t>
  </si>
  <si>
    <t xml:space="preserve">27607 - Microeconomía I </t>
  </si>
  <si>
    <t xml:space="preserve">27608 - Matemáticas II </t>
  </si>
  <si>
    <t xml:space="preserve">27609 - Estadística I </t>
  </si>
  <si>
    <t>27610 - Estadística II</t>
  </si>
  <si>
    <t xml:space="preserve">27611 - Fiscalidad de la empresa </t>
  </si>
  <si>
    <t xml:space="preserve">27612 - Macroeconomía I </t>
  </si>
  <si>
    <t xml:space="preserve">27613 - Microeconomia II </t>
  </si>
  <si>
    <t>27614 - Organización y gestión interna</t>
  </si>
  <si>
    <t xml:space="preserve">27615 - Análisis y valoración de las operaciones financieras </t>
  </si>
  <si>
    <t xml:space="preserve">27616 - Economía española </t>
  </si>
  <si>
    <t xml:space="preserve">27617 - Estados financieros </t>
  </si>
  <si>
    <t xml:space="preserve">27618 - Introducción a la investigación de mercados </t>
  </si>
  <si>
    <t xml:space="preserve">27619 - Macroeconomía II </t>
  </si>
  <si>
    <t>27620 - Investigación mercados I</t>
  </si>
  <si>
    <t>27621 - Análisis de datos y técnicas multivariantes</t>
  </si>
  <si>
    <t>27622 - Comportamiento del cliente</t>
  </si>
  <si>
    <t>27623 - Sociología del consumo</t>
  </si>
  <si>
    <t>27624 - Decisiones sobre producto y marca</t>
  </si>
  <si>
    <t xml:space="preserve">27500 - Fundamentos de administración y dirección de empresas </t>
  </si>
  <si>
    <t xml:space="preserve">27501 - Contabilidad financiera I </t>
  </si>
  <si>
    <t xml:space="preserve">27502 - Matemáticas I </t>
  </si>
  <si>
    <t xml:space="preserve">27503 - Introducción al márketing </t>
  </si>
  <si>
    <t xml:space="preserve">27504 - Introducción al derecho </t>
  </si>
  <si>
    <t xml:space="preserve">27505 - Historia económica y economía mundial </t>
  </si>
  <si>
    <t xml:space="preserve">27506 - Contabilidad financiera II </t>
  </si>
  <si>
    <t xml:space="preserve">27507 - Microeconomía I </t>
  </si>
  <si>
    <t xml:space="preserve">27508 - Matemáticas II </t>
  </si>
  <si>
    <t xml:space="preserve">27509 - Estadística I </t>
  </si>
  <si>
    <t>27510 - Estadística II</t>
  </si>
  <si>
    <t xml:space="preserve">27511 - Fiscalidad de la empresa </t>
  </si>
  <si>
    <t xml:space="preserve">27512 - Macroeconomía I </t>
  </si>
  <si>
    <t xml:space="preserve">27513 - Microeconomia II </t>
  </si>
  <si>
    <t xml:space="preserve">27514 - Organización y gestión interna </t>
  </si>
  <si>
    <t xml:space="preserve">27515 - Análisis y valoración de las operaciones financieras </t>
  </si>
  <si>
    <t xml:space="preserve">27516 - Economía española </t>
  </si>
  <si>
    <t xml:space="preserve">27517 - Estados financieros </t>
  </si>
  <si>
    <t xml:space="preserve">27518 - Introducción a la investigación de mercados </t>
  </si>
  <si>
    <t xml:space="preserve">27519 - Macroeconomía II </t>
  </si>
  <si>
    <t>27520 - Análisis financiero</t>
  </si>
  <si>
    <t>27521 - Planificación estratégica</t>
  </si>
  <si>
    <t>27522 - Análisis econométrico</t>
  </si>
  <si>
    <t>27523 - Renta fija y derivados</t>
  </si>
  <si>
    <t>27524 - Gestión financiera</t>
  </si>
  <si>
    <t>Calificación numérica</t>
  </si>
  <si>
    <t>Créditos superados</t>
  </si>
  <si>
    <t>PCO</t>
  </si>
  <si>
    <t>Grado en Administración y Dirección de Empresas</t>
  </si>
  <si>
    <t>Grado en Economía</t>
  </si>
  <si>
    <t>Grado en Marketing e Investigación de Mercados</t>
  </si>
  <si>
    <t>Grado en Finanzas y Contabilidad</t>
  </si>
  <si>
    <t>Nota media</t>
  </si>
  <si>
    <t>Nota media corregida</t>
  </si>
  <si>
    <t>Rellenar con datos a fecha del día de la solicitud solo las celdas de color amarillo.</t>
  </si>
  <si>
    <t>Curso más alto matriculado</t>
  </si>
  <si>
    <t>Apellido1 Apellido 2, Nombre</t>
  </si>
  <si>
    <t>NIP</t>
  </si>
  <si>
    <t>Duración de la estancia</t>
  </si>
  <si>
    <t>Un curso académico</t>
  </si>
  <si>
    <t>Un semestre</t>
  </si>
  <si>
    <t>Rellenar únicamente las calificaciones numéricas correspondientes a asignaturas superadas (de 5,0 a 10,0).</t>
  </si>
  <si>
    <t xml:space="preserve">Curso  </t>
  </si>
  <si>
    <t>Grado Derecho-ADE</t>
  </si>
  <si>
    <t>30501 - Teoría del derecho</t>
  </si>
  <si>
    <t>30502 - Derecho Internacional Público</t>
  </si>
  <si>
    <t>30503 - Derecho Civil: Persona y bienes</t>
  </si>
  <si>
    <t>30500 - Derecho Constitucional I</t>
  </si>
  <si>
    <t>30504 - Derecho Constitucional II</t>
  </si>
  <si>
    <t>30600 - Contabilidad Financiera I</t>
  </si>
  <si>
    <t>30601 - Fundamentos de Administración y Dirección de Empresas</t>
  </si>
  <si>
    <t>30602 - Matemáticas I</t>
  </si>
  <si>
    <t>30603 - Contabilidad Financiera II</t>
  </si>
  <si>
    <t>30604 - Microeconomía I</t>
  </si>
  <si>
    <t>30605 - Matemáticas II</t>
  </si>
  <si>
    <t>30505 - Derecho Penal. Parte general</t>
  </si>
  <si>
    <t>30506 - Derecho Civil: Obligaciones y Contratos</t>
  </si>
  <si>
    <t>30507 - Derecho Administrativo. Parte General</t>
  </si>
  <si>
    <t>30508 - Derecho Penal. Parte especial</t>
  </si>
  <si>
    <t>30606 - Historia económica y economía mundial</t>
  </si>
  <si>
    <t>30607 - Estadísticas I</t>
  </si>
  <si>
    <t>30608- Microeconomía II</t>
  </si>
  <si>
    <t>30609 - Estadística II</t>
  </si>
  <si>
    <t>30610 - Macroeconomía I</t>
  </si>
  <si>
    <t>30510 - Derecho Procesal I</t>
  </si>
  <si>
    <t>30511 - Derecho individual y colectivo del trabajo</t>
  </si>
  <si>
    <t>30512 - Instituciones de la Unión Europea</t>
  </si>
  <si>
    <t>30611 - Macroeconomía II</t>
  </si>
  <si>
    <t>30612 - Organización y gestión interna</t>
  </si>
  <si>
    <t>27432 - Economía laboral</t>
  </si>
  <si>
    <t>27433 - Comercio internacional</t>
  </si>
  <si>
    <t>27434 - Contabilidad de las administraciones públicas</t>
  </si>
  <si>
    <t>27457 - Prácticas en empresa I</t>
  </si>
  <si>
    <t>27458 - Prácticas en empresa II</t>
  </si>
  <si>
    <t>Optativa primer cuatrimestre 3º</t>
  </si>
  <si>
    <t>30513 - Derecho de la protección social</t>
  </si>
  <si>
    <t>30514 - Derecho Administrativo. Parte Especial.</t>
  </si>
  <si>
    <t>30515 - Derecho de Familia y Sucesiones</t>
  </si>
  <si>
    <t>30613 - Análisis y valoración de operaciones financieras</t>
  </si>
  <si>
    <t>30614 - Economía española</t>
  </si>
  <si>
    <t>30615 - Estados financieros</t>
  </si>
  <si>
    <t>30516 - Derecho Procesal II</t>
  </si>
  <si>
    <t>30517 - Derecho Mercantil I</t>
  </si>
  <si>
    <t>30616 - Análisis de estados financieros</t>
  </si>
  <si>
    <t>30617 - Econometría</t>
  </si>
  <si>
    <t>30618 - Introducción a la investigación de mercados</t>
  </si>
  <si>
    <t>30527 - Derecho eclesiástico del Estado</t>
  </si>
  <si>
    <t>EN CASO DE NO USAR TECLADO NUMÉRICO RELLENAR CON COMAS Y NO PUNTOS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</si>
</sst>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</numFmts>
  <fonts count="61">
    <font>
      <sz val="10"/>
      <name val="Arial"/>
      <family val="0"/>
    </font>
    <font>
      <sz val="8"/>
      <color indexed="56"/>
      <name val="Verdana"/>
      <family val="2"/>
    </font>
    <font>
      <b/>
      <sz val="24"/>
      <color indexed="5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0"/>
      <color indexed="11"/>
      <name val="Arial"/>
      <family val="2"/>
    </font>
    <font>
      <b/>
      <sz val="10"/>
      <name val="Arial"/>
      <family val="2"/>
    </font>
    <font>
      <b/>
      <sz val="20"/>
      <color indexed="52"/>
      <name val="Verdana"/>
      <family val="2"/>
    </font>
    <font>
      <b/>
      <sz val="24"/>
      <name val="Verdan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Verdana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theme="1"/>
      <name val="Verdana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8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34" borderId="13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top" wrapText="1"/>
    </xf>
    <xf numFmtId="0" fontId="0" fillId="34" borderId="11" xfId="0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ont="1" applyBorder="1" applyAlignment="1">
      <alignment wrapText="1"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8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8" fontId="0" fillId="0" borderId="0" xfId="0" applyNumberFormat="1" applyAlignment="1">
      <alignment/>
    </xf>
    <xf numFmtId="0" fontId="9" fillId="0" borderId="37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11" fillId="0" borderId="1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38" xfId="0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54" fillId="0" borderId="0" xfId="0" applyFont="1" applyAlignment="1">
      <alignment/>
    </xf>
    <xf numFmtId="0" fontId="55" fillId="0" borderId="19" xfId="0" applyFont="1" applyBorder="1" applyAlignment="1" applyProtection="1">
      <alignment vertical="top" wrapText="1"/>
      <protection locked="0"/>
    </xf>
    <xf numFmtId="0" fontId="54" fillId="0" borderId="0" xfId="0" applyFont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4" fillId="0" borderId="11" xfId="0" applyFont="1" applyBorder="1" applyAlignment="1" applyProtection="1">
      <alignment/>
      <protection/>
    </xf>
    <xf numFmtId="0" fontId="57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55" fillId="0" borderId="42" xfId="0" applyFont="1" applyBorder="1" applyAlignment="1" applyProtection="1">
      <alignment vertical="top" wrapText="1"/>
      <protection/>
    </xf>
    <xf numFmtId="0" fontId="0" fillId="0" borderId="4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 locked="0"/>
    </xf>
    <xf numFmtId="0" fontId="0" fillId="36" borderId="39" xfId="0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5" borderId="47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/>
      <protection locked="0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51" xfId="0" applyFont="1" applyBorder="1" applyAlignment="1">
      <alignment horizontal="right" vertical="top" wrapText="1"/>
    </xf>
    <xf numFmtId="0" fontId="9" fillId="0" borderId="37" xfId="0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2" fillId="0" borderId="44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5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55" fillId="0" borderId="56" xfId="0" applyFont="1" applyBorder="1" applyAlignment="1" applyProtection="1">
      <alignment horizontal="right" vertical="top" wrapText="1"/>
      <protection/>
    </xf>
    <xf numFmtId="0" fontId="55" fillId="0" borderId="57" xfId="0" applyFont="1" applyBorder="1" applyAlignment="1" applyProtection="1">
      <alignment horizontal="right" vertical="top" wrapText="1"/>
      <protection/>
    </xf>
    <xf numFmtId="0" fontId="55" fillId="0" borderId="58" xfId="0" applyFont="1" applyBorder="1" applyAlignment="1" applyProtection="1">
      <alignment horizontal="right" vertical="top" wrapText="1"/>
      <protection/>
    </xf>
    <xf numFmtId="0" fontId="0" fillId="0" borderId="41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 locked="0"/>
    </xf>
    <xf numFmtId="0" fontId="55" fillId="0" borderId="53" xfId="0" applyFont="1" applyBorder="1" applyAlignment="1" applyProtection="1">
      <alignment horizontal="right" vertical="top" wrapText="1"/>
      <protection/>
    </xf>
    <xf numFmtId="0" fontId="55" fillId="0" borderId="10" xfId="0" applyFont="1" applyBorder="1" applyAlignment="1" applyProtection="1">
      <alignment horizontal="right" vertical="top" wrapText="1"/>
      <protection/>
    </xf>
    <xf numFmtId="0" fontId="55" fillId="0" borderId="59" xfId="0" applyFont="1" applyBorder="1" applyAlignment="1" applyProtection="1">
      <alignment horizontal="right" vertical="top" wrapText="1"/>
      <protection/>
    </xf>
    <xf numFmtId="0" fontId="60" fillId="0" borderId="0" xfId="0" applyFont="1" applyAlignment="1" applyProtection="1">
      <alignment horizontal="center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54" fillId="0" borderId="48" xfId="0" applyFont="1" applyBorder="1" applyAlignment="1" applyProtection="1">
      <alignment horizontal="center" vertical="center"/>
      <protection/>
    </xf>
    <xf numFmtId="0" fontId="54" fillId="0" borderId="49" xfId="0" applyFont="1" applyBorder="1" applyAlignment="1" applyProtection="1">
      <alignment horizontal="center" vertical="center"/>
      <protection/>
    </xf>
    <xf numFmtId="0" fontId="55" fillId="0" borderId="60" xfId="0" applyFont="1" applyBorder="1" applyAlignment="1" applyProtection="1">
      <alignment horizontal="righ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%20login()" TargetMode="External" /><Relationship Id="rId3" Type="http://schemas.openxmlformats.org/officeDocument/2006/relationships/hyperlink" Target="javascript:%20login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200400" y="13716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200400" y="1533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09925" y="1524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09925" y="1685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28975" y="1514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28975" y="16764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28975" y="1514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28975" y="16764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8</xdr:row>
      <xdr:rowOff>19050</xdr:rowOff>
    </xdr:from>
    <xdr:to>
      <xdr:col>1</xdr:col>
      <xdr:colOff>1971675</xdr:colOff>
      <xdr:row>9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648075" y="15525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10</xdr:row>
      <xdr:rowOff>28575</xdr:rowOff>
    </xdr:from>
    <xdr:to>
      <xdr:col>1</xdr:col>
      <xdr:colOff>1971675</xdr:colOff>
      <xdr:row>10</xdr:row>
      <xdr:rowOff>152400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648075" y="18859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8</xdr:row>
      <xdr:rowOff>9525</xdr:rowOff>
    </xdr:from>
    <xdr:to>
      <xdr:col>1</xdr:col>
      <xdr:colOff>2085975</xdr:colOff>
      <xdr:row>8</xdr:row>
      <xdr:rowOff>152400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762375" y="15430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1952625</xdr:colOff>
      <xdr:row>10</xdr:row>
      <xdr:rowOff>0</xdr:rowOff>
    </xdr:from>
    <xdr:to>
      <xdr:col>1</xdr:col>
      <xdr:colOff>2105025</xdr:colOff>
      <xdr:row>10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781425" y="1857375"/>
          <a:ext cx="152400" cy="1428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562350" y="1524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3562350" y="1685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</xdr:row>
      <xdr:rowOff>38100</xdr:rowOff>
    </xdr:from>
    <xdr:to>
      <xdr:col>1</xdr:col>
      <xdr:colOff>1609725</xdr:colOff>
      <xdr:row>9</xdr:row>
      <xdr:rowOff>19050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276600" y="15525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9</xdr:row>
      <xdr:rowOff>9525</xdr:rowOff>
    </xdr:from>
    <xdr:to>
      <xdr:col>1</xdr:col>
      <xdr:colOff>1609725</xdr:colOff>
      <xdr:row>9</xdr:row>
      <xdr:rowOff>152400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276600" y="1685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7</xdr:row>
      <xdr:rowOff>9525</xdr:rowOff>
    </xdr:from>
    <xdr:to>
      <xdr:col>1</xdr:col>
      <xdr:colOff>1543050</xdr:colOff>
      <xdr:row>7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190875" y="14192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190875" y="15811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28575</xdr:rowOff>
    </xdr:to>
    <xdr:pic>
      <xdr:nvPicPr>
        <xdr:cNvPr id="1" name="Picture 1" descr="flech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28975" y="1543050"/>
          <a:ext cx="152400" cy="1428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228975" y="17049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8</xdr:row>
      <xdr:rowOff>0</xdr:rowOff>
    </xdr:from>
    <xdr:to>
      <xdr:col>1</xdr:col>
      <xdr:colOff>1485900</xdr:colOff>
      <xdr:row>8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171825" y="1533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9</xdr:row>
      <xdr:rowOff>19050</xdr:rowOff>
    </xdr:from>
    <xdr:to>
      <xdr:col>1</xdr:col>
      <xdr:colOff>1485900</xdr:colOff>
      <xdr:row>10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171825" y="1714500"/>
          <a:ext cx="152400" cy="1428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15430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171825" y="17049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19450" y="1514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19450" y="16764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8</xdr:row>
      <xdr:rowOff>9525</xdr:rowOff>
    </xdr:from>
    <xdr:to>
      <xdr:col>1</xdr:col>
      <xdr:colOff>1543050</xdr:colOff>
      <xdr:row>8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19450" y="1514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9</xdr:row>
      <xdr:rowOff>9525</xdr:rowOff>
    </xdr:from>
    <xdr:to>
      <xdr:col>1</xdr:col>
      <xdr:colOff>1543050</xdr:colOff>
      <xdr:row>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19450" y="16764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27.140625" style="0" customWidth="1"/>
    <col min="2" max="2" width="40.421875" style="0" customWidth="1"/>
    <col min="3" max="3" width="8.8515625" style="0" customWidth="1"/>
    <col min="4" max="4" width="25.140625" style="0" customWidth="1"/>
    <col min="5" max="5" width="17.140625" style="0" bestFit="1" customWidth="1"/>
  </cols>
  <sheetData>
    <row r="1" spans="1:5" ht="18">
      <c r="A1" s="117" t="s">
        <v>111</v>
      </c>
      <c r="B1" s="117"/>
      <c r="C1" s="117"/>
      <c r="D1" s="117"/>
      <c r="E1" s="117"/>
    </row>
    <row r="2" spans="1:8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47"/>
    </row>
    <row r="3" spans="1:8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47"/>
    </row>
    <row r="4" s="5" customFormat="1" ht="12.75">
      <c r="A4"/>
    </row>
    <row r="5" spans="1:6" s="4" customFormat="1" ht="12.75">
      <c r="A5" s="48" t="s">
        <v>119</v>
      </c>
      <c r="B5" s="114"/>
      <c r="C5" s="14"/>
      <c r="D5" s="14"/>
      <c r="E5" s="14"/>
      <c r="F5" s="7"/>
    </row>
    <row r="6" spans="1:6" s="4" customFormat="1" ht="12.75">
      <c r="A6" s="48" t="s">
        <v>120</v>
      </c>
      <c r="B6" s="15"/>
      <c r="D6" s="9"/>
      <c r="E6" s="7"/>
      <c r="F6" s="7"/>
    </row>
    <row r="7" spans="1:6" s="4" customFormat="1" ht="12.75">
      <c r="A7" s="8"/>
      <c r="B7" s="46"/>
      <c r="D7" s="9"/>
      <c r="E7" s="7"/>
      <c r="F7" s="7"/>
    </row>
    <row r="8" spans="1:6" s="4" customFormat="1" ht="12.75">
      <c r="A8" s="26" t="s">
        <v>118</v>
      </c>
      <c r="B8" s="10"/>
      <c r="D8" s="70"/>
      <c r="E8" s="71"/>
      <c r="F8" s="16"/>
    </row>
    <row r="9" spans="1:6" s="4" customFormat="1" ht="12.75">
      <c r="A9" s="118" t="s">
        <v>121</v>
      </c>
      <c r="B9" s="43" t="s">
        <v>122</v>
      </c>
      <c r="D9" s="44"/>
      <c r="E9" s="45"/>
      <c r="F9" s="17"/>
    </row>
    <row r="10" spans="1:6" s="4" customFormat="1" ht="12.75">
      <c r="A10" s="118"/>
      <c r="B10" s="43" t="s">
        <v>123</v>
      </c>
      <c r="D10" s="6"/>
      <c r="E10" s="7"/>
      <c r="F10" s="17"/>
    </row>
    <row r="11" spans="1:6" s="4" customFormat="1" ht="12.75">
      <c r="A11" s="112"/>
      <c r="B11" s="6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3" ht="12.75">
      <c r="F13" s="3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25.5">
      <c r="A15" s="115">
        <v>1</v>
      </c>
      <c r="B15" s="22" t="s">
        <v>30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6</v>
      </c>
      <c r="C16" s="21">
        <v>6</v>
      </c>
      <c r="D16" s="23"/>
      <c r="E16" s="21">
        <f aca="true" t="shared" si="0" ref="E16:E30">IF(D16&gt;=5,C16,0)</f>
        <v>0</v>
      </c>
    </row>
    <row r="17" spans="1:5" ht="12.75">
      <c r="A17" s="115"/>
      <c r="B17" s="21" t="s">
        <v>7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8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9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10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11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12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13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14</v>
      </c>
      <c r="C24" s="21">
        <v>6</v>
      </c>
      <c r="D24" s="23"/>
      <c r="E24" s="21">
        <f t="shared" si="0"/>
        <v>0</v>
      </c>
    </row>
    <row r="25" spans="1:4" ht="13.5" customHeight="1">
      <c r="A25" s="2"/>
      <c r="D25" s="104"/>
    </row>
    <row r="26" spans="1:5" ht="12.75">
      <c r="A26" s="116">
        <v>2</v>
      </c>
      <c r="B26" s="24" t="s">
        <v>31</v>
      </c>
      <c r="C26" s="24">
        <v>6</v>
      </c>
      <c r="D26" s="25"/>
      <c r="E26" s="24">
        <f t="shared" si="0"/>
        <v>0</v>
      </c>
    </row>
    <row r="27" spans="1:5" ht="12.75">
      <c r="A27" s="116"/>
      <c r="B27" s="24" t="s">
        <v>16</v>
      </c>
      <c r="C27" s="24">
        <v>6</v>
      </c>
      <c r="D27" s="25"/>
      <c r="E27" s="24">
        <f t="shared" si="0"/>
        <v>0</v>
      </c>
    </row>
    <row r="28" spans="1:5" ht="12.75">
      <c r="A28" s="116"/>
      <c r="B28" s="24" t="s">
        <v>17</v>
      </c>
      <c r="C28" s="24">
        <v>6</v>
      </c>
      <c r="D28" s="25"/>
      <c r="E28" s="24">
        <f t="shared" si="0"/>
        <v>0</v>
      </c>
    </row>
    <row r="29" spans="1:5" ht="12.75">
      <c r="A29" s="116"/>
      <c r="B29" s="24" t="s">
        <v>18</v>
      </c>
      <c r="C29" s="24">
        <v>6</v>
      </c>
      <c r="D29" s="25"/>
      <c r="E29" s="24">
        <f t="shared" si="0"/>
        <v>0</v>
      </c>
    </row>
    <row r="30" spans="1:5" ht="12.75">
      <c r="A30" s="116"/>
      <c r="B30" s="24" t="s">
        <v>19</v>
      </c>
      <c r="C30" s="24">
        <v>6</v>
      </c>
      <c r="D30" s="25"/>
      <c r="E30" s="24">
        <f t="shared" si="0"/>
        <v>0</v>
      </c>
    </row>
    <row r="32" spans="2:6" ht="12.75">
      <c r="B32" s="21" t="s">
        <v>4</v>
      </c>
      <c r="C32" s="21">
        <f>SUM(C15:C30)</f>
        <v>90</v>
      </c>
      <c r="D32" s="21"/>
      <c r="E32" s="21"/>
      <c r="F32" s="21"/>
    </row>
    <row r="33" spans="2:6" ht="12.75">
      <c r="B33" s="21" t="s">
        <v>3</v>
      </c>
      <c r="C33" s="21"/>
      <c r="D33" s="21"/>
      <c r="E33" s="21">
        <f>SUM(E15:E30)</f>
        <v>0</v>
      </c>
      <c r="F33" s="21"/>
    </row>
    <row r="34" spans="2:6" ht="12.75">
      <c r="B34" s="21" t="s">
        <v>110</v>
      </c>
      <c r="C34" s="21"/>
      <c r="D34" s="21"/>
      <c r="E34" s="21"/>
      <c r="F34" s="21">
        <f>E33/C32</f>
        <v>0</v>
      </c>
    </row>
    <row r="35" spans="2:6" ht="12.75">
      <c r="B35" s="21" t="s">
        <v>115</v>
      </c>
      <c r="C35" s="21"/>
      <c r="D35" s="21"/>
      <c r="E35" s="21"/>
      <c r="F35" s="21" t="e">
        <f>(SUMIF(E15:E30,6,D15:D30))/COUNTIF(D15:D30,"&gt;=5")</f>
        <v>#DIV/0!</v>
      </c>
    </row>
    <row r="36" spans="2:6" ht="12.75">
      <c r="B36" s="21" t="s">
        <v>116</v>
      </c>
      <c r="C36" s="21"/>
      <c r="D36" s="21"/>
      <c r="E36" s="21"/>
      <c r="F36" s="21" t="e">
        <f>F34*F35</f>
        <v>#DIV/0!</v>
      </c>
    </row>
  </sheetData>
  <sheetProtection sheet="1"/>
  <protectedRanges>
    <protectedRange sqref="B5 B5:B6 B8:B11 D15:D24 D26:D30" name="Rango1"/>
    <protectedRange sqref="B12" name="Rango1_1"/>
  </protectedRanges>
  <mergeCells count="7">
    <mergeCell ref="A15:A24"/>
    <mergeCell ref="A26:A30"/>
    <mergeCell ref="A1:E1"/>
    <mergeCell ref="A9:A10"/>
    <mergeCell ref="A2:F2"/>
    <mergeCell ref="A3:F3"/>
    <mergeCell ref="A12:F12"/>
  </mergeCells>
  <printOptions/>
  <pageMargins left="0.75" right="0.75" top="1" bottom="1" header="0" footer="0"/>
  <pageSetup fitToHeight="1" fitToWidth="1"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2" sqref="A12:F12"/>
    </sheetView>
  </sheetViews>
  <sheetFormatPr defaultColWidth="11.421875" defaultRowHeight="12.75"/>
  <cols>
    <col min="1" max="1" width="27.28125" style="0" customWidth="1"/>
    <col min="2" max="2" width="43.8515625" style="0" customWidth="1"/>
    <col min="3" max="3" width="8.00390625" style="0" customWidth="1"/>
    <col min="4" max="4" width="18.8515625" style="0" customWidth="1"/>
    <col min="5" max="5" width="17.28125" style="0" customWidth="1"/>
  </cols>
  <sheetData>
    <row r="1" spans="1:5" ht="18">
      <c r="A1" s="117" t="s">
        <v>114</v>
      </c>
      <c r="B1" s="117"/>
      <c r="C1" s="117"/>
      <c r="D1" s="117"/>
      <c r="E1" s="117"/>
    </row>
    <row r="2" spans="1:8" s="4" customFormat="1" ht="12.75" customHeight="1">
      <c r="A2" s="119" t="s">
        <v>117</v>
      </c>
      <c r="B2" s="121"/>
      <c r="C2" s="13"/>
      <c r="D2" s="13"/>
      <c r="E2" s="13"/>
      <c r="F2" s="13"/>
      <c r="G2" s="30"/>
      <c r="H2" s="35"/>
    </row>
    <row r="3" spans="1:8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</row>
    <row r="4" spans="1:8" s="5" customFormat="1" ht="12.75">
      <c r="A4"/>
      <c r="G4" s="36"/>
      <c r="H4" s="36"/>
    </row>
    <row r="5" spans="1:6" s="4" customFormat="1" ht="12.75">
      <c r="A5" s="8" t="s">
        <v>119</v>
      </c>
      <c r="B5" s="15"/>
      <c r="C5" s="14"/>
      <c r="D5" s="14"/>
      <c r="E5" s="14"/>
      <c r="F5" s="7"/>
    </row>
    <row r="6" spans="1:6" s="4" customFormat="1" ht="12.75">
      <c r="A6" s="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4.75" customHeight="1">
      <c r="A8" s="12" t="s">
        <v>118</v>
      </c>
      <c r="B8" s="10"/>
      <c r="D8" s="68"/>
      <c r="E8" s="69"/>
      <c r="F8" s="16"/>
    </row>
    <row r="9" spans="1:6" s="4" customFormat="1" ht="12.75">
      <c r="A9" s="131" t="s">
        <v>121</v>
      </c>
      <c r="B9" s="43" t="s">
        <v>122</v>
      </c>
      <c r="D9" s="44"/>
      <c r="E9" s="45"/>
      <c r="F9" s="17"/>
    </row>
    <row r="10" spans="1:6" s="4" customFormat="1" ht="12.75">
      <c r="A10" s="132"/>
      <c r="B10" s="43" t="s">
        <v>123</v>
      </c>
      <c r="D10" s="11"/>
      <c r="E10" s="7"/>
      <c r="F10" s="17"/>
    </row>
    <row r="11" spans="1:6" s="4" customFormat="1" ht="12.75">
      <c r="A11" s="112"/>
      <c r="B11" s="17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25.5">
      <c r="A15" s="115">
        <v>1</v>
      </c>
      <c r="B15" s="22" t="s">
        <v>83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84</v>
      </c>
      <c r="C16" s="21">
        <v>6</v>
      </c>
      <c r="D16" s="23"/>
      <c r="E16" s="21">
        <f aca="true" t="shared" si="0" ref="E16:E30">IF(D16&gt;=5,C16,0)</f>
        <v>0</v>
      </c>
    </row>
    <row r="17" spans="1:5" ht="12.75">
      <c r="A17" s="115"/>
      <c r="B17" s="21" t="s">
        <v>85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86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87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88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89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90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91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92</v>
      </c>
      <c r="C24" s="21">
        <v>6</v>
      </c>
      <c r="D24" s="23"/>
      <c r="E24" s="21">
        <f t="shared" si="0"/>
        <v>0</v>
      </c>
    </row>
    <row r="25" ht="29.25">
      <c r="A25" s="1"/>
    </row>
    <row r="26" spans="1:5" ht="12.75">
      <c r="A26" s="116">
        <v>2</v>
      </c>
      <c r="B26" s="24" t="s">
        <v>93</v>
      </c>
      <c r="C26" s="24">
        <v>6</v>
      </c>
      <c r="D26" s="25"/>
      <c r="E26" s="24">
        <f t="shared" si="0"/>
        <v>0</v>
      </c>
    </row>
    <row r="27" spans="1:5" ht="12.75">
      <c r="A27" s="116"/>
      <c r="B27" s="24" t="s">
        <v>94</v>
      </c>
      <c r="C27" s="24">
        <v>6</v>
      </c>
      <c r="D27" s="25"/>
      <c r="E27" s="24">
        <f t="shared" si="0"/>
        <v>0</v>
      </c>
    </row>
    <row r="28" spans="1:5" ht="12.75">
      <c r="A28" s="116"/>
      <c r="B28" s="24" t="s">
        <v>95</v>
      </c>
      <c r="C28" s="24">
        <v>6</v>
      </c>
      <c r="D28" s="25"/>
      <c r="E28" s="24">
        <f t="shared" si="0"/>
        <v>0</v>
      </c>
    </row>
    <row r="29" spans="1:5" ht="12.75">
      <c r="A29" s="116"/>
      <c r="B29" s="24" t="s">
        <v>96</v>
      </c>
      <c r="C29" s="24">
        <v>6</v>
      </c>
      <c r="D29" s="25"/>
      <c r="E29" s="24">
        <f t="shared" si="0"/>
        <v>0</v>
      </c>
    </row>
    <row r="30" spans="1:5" ht="12.75">
      <c r="A30" s="116"/>
      <c r="B30" s="24" t="s">
        <v>97</v>
      </c>
      <c r="C30" s="24">
        <v>6</v>
      </c>
      <c r="D30" s="25"/>
      <c r="E30" s="24">
        <f t="shared" si="0"/>
        <v>0</v>
      </c>
    </row>
    <row r="32" spans="2:6" ht="12.75">
      <c r="B32" s="21" t="s">
        <v>4</v>
      </c>
      <c r="C32" s="21">
        <f>SUM(C15:C30)</f>
        <v>90</v>
      </c>
      <c r="D32" s="21"/>
      <c r="E32" s="21"/>
      <c r="F32" s="21"/>
    </row>
    <row r="33" spans="2:6" ht="12.75">
      <c r="B33" s="21" t="s">
        <v>3</v>
      </c>
      <c r="C33" s="21"/>
      <c r="D33" s="21"/>
      <c r="E33" s="21">
        <f>SUM(E15:E30)</f>
        <v>0</v>
      </c>
      <c r="F33" s="21"/>
    </row>
    <row r="34" spans="2:6" ht="12.75">
      <c r="B34" s="21" t="s">
        <v>110</v>
      </c>
      <c r="C34" s="21"/>
      <c r="D34" s="21"/>
      <c r="E34" s="21"/>
      <c r="F34" s="21">
        <f>E33/C32</f>
        <v>0</v>
      </c>
    </row>
    <row r="35" spans="2:6" ht="12.75">
      <c r="B35" s="21" t="s">
        <v>115</v>
      </c>
      <c r="C35" s="21"/>
      <c r="D35" s="21"/>
      <c r="E35" s="21"/>
      <c r="F35" s="21" t="e">
        <f>(SUMIF(E15:E30,6,D15:D30))/COUNTIF(D15:D30,"&gt;=5")</f>
        <v>#DIV/0!</v>
      </c>
    </row>
    <row r="36" spans="2:6" ht="12.75">
      <c r="B36" s="21" t="s">
        <v>116</v>
      </c>
      <c r="C36" s="21"/>
      <c r="D36" s="21"/>
      <c r="E36" s="21"/>
      <c r="F36" s="21" t="e">
        <f>F34*F35</f>
        <v>#DIV/0!</v>
      </c>
    </row>
  </sheetData>
  <sheetProtection sheet="1" objects="1" scenarios="1"/>
  <protectedRanges>
    <protectedRange sqref="B5:B6 B8:B11 D15:D24 D26:D30" name="Rango1"/>
    <protectedRange sqref="B12" name="Rango1_1"/>
  </protectedRanges>
  <mergeCells count="7">
    <mergeCell ref="A15:A24"/>
    <mergeCell ref="A26:A30"/>
    <mergeCell ref="A1:E1"/>
    <mergeCell ref="A2:B2"/>
    <mergeCell ref="A9:A10"/>
    <mergeCell ref="A3:F3"/>
    <mergeCell ref="A12:F1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27.57421875" style="0" customWidth="1"/>
    <col min="2" max="2" width="42.7109375" style="0" customWidth="1"/>
    <col min="3" max="3" width="8.00390625" style="0" customWidth="1"/>
    <col min="4" max="4" width="18.8515625" style="0" customWidth="1"/>
    <col min="5" max="5" width="17.57421875" style="0" customWidth="1"/>
  </cols>
  <sheetData>
    <row r="1" spans="1:5" ht="18">
      <c r="A1" s="117" t="s">
        <v>114</v>
      </c>
      <c r="B1" s="117"/>
      <c r="C1" s="117"/>
      <c r="D1" s="117"/>
      <c r="E1" s="117"/>
    </row>
    <row r="2" spans="1:16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  <c r="O2" s="9"/>
      <c r="P2" s="9"/>
    </row>
    <row r="3" spans="1:16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  <c r="O3" s="9"/>
      <c r="P3" s="9"/>
    </row>
    <row r="4" spans="1:16" s="5" customFormat="1" ht="12.75">
      <c r="A4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6" s="4" customFormat="1" ht="12.75">
      <c r="A5" s="48" t="s">
        <v>119</v>
      </c>
      <c r="B5" s="15"/>
      <c r="C5" s="14"/>
      <c r="D5" s="14"/>
      <c r="E5" s="14"/>
      <c r="F5" s="7"/>
    </row>
    <row r="6" spans="1:6" s="4" customFormat="1" ht="12.75">
      <c r="A6" s="4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4" customHeight="1">
      <c r="A8" s="12" t="s">
        <v>118</v>
      </c>
      <c r="B8" s="10"/>
      <c r="D8" s="68"/>
      <c r="E8" s="69"/>
      <c r="F8" s="19"/>
    </row>
    <row r="9" spans="1:6" s="4" customFormat="1" ht="12.75">
      <c r="A9" s="118" t="s">
        <v>121</v>
      </c>
      <c r="B9" s="43" t="s">
        <v>122</v>
      </c>
      <c r="D9" s="45"/>
      <c r="E9" s="45"/>
      <c r="F9" s="17"/>
    </row>
    <row r="10" spans="1:6" s="4" customFormat="1" ht="12.75">
      <c r="A10" s="118"/>
      <c r="B10" s="43" t="s">
        <v>123</v>
      </c>
      <c r="D10" s="6"/>
      <c r="E10" s="16"/>
      <c r="F10" s="17"/>
    </row>
    <row r="11" spans="1:6" s="4" customFormat="1" ht="12.75">
      <c r="A11" s="112"/>
      <c r="B11" s="17"/>
      <c r="D11" s="6"/>
      <c r="E11" s="16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4" spans="1:5" ht="12.75">
      <c r="A14" s="39" t="s">
        <v>0</v>
      </c>
      <c r="B14" s="40" t="s">
        <v>1</v>
      </c>
      <c r="C14" s="40" t="s">
        <v>2</v>
      </c>
      <c r="D14" s="40" t="s">
        <v>108</v>
      </c>
      <c r="E14" s="41" t="s">
        <v>109</v>
      </c>
    </row>
    <row r="15" spans="1:5" ht="25.5">
      <c r="A15" s="115">
        <v>1</v>
      </c>
      <c r="B15" s="22" t="s">
        <v>83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84</v>
      </c>
      <c r="C16" s="21">
        <v>6</v>
      </c>
      <c r="D16" s="23"/>
      <c r="E16" s="21">
        <f aca="true" t="shared" si="0" ref="E16:E41">IF(D16&gt;=5,C16,0)</f>
        <v>0</v>
      </c>
    </row>
    <row r="17" spans="1:5" ht="12.75">
      <c r="A17" s="115"/>
      <c r="B17" s="21" t="s">
        <v>85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86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87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88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89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90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91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92</v>
      </c>
      <c r="C24" s="21">
        <v>6</v>
      </c>
      <c r="D24" s="23"/>
      <c r="E24" s="21">
        <f t="shared" si="0"/>
        <v>0</v>
      </c>
    </row>
    <row r="25" ht="13.5" customHeight="1">
      <c r="A25" s="42"/>
    </row>
    <row r="26" spans="1:5" ht="12.75" customHeight="1">
      <c r="A26" s="145">
        <v>2</v>
      </c>
      <c r="B26" s="21" t="s">
        <v>93</v>
      </c>
      <c r="C26" s="21">
        <v>6</v>
      </c>
      <c r="D26" s="23"/>
      <c r="E26" s="21">
        <f t="shared" si="0"/>
        <v>0</v>
      </c>
    </row>
    <row r="27" spans="1:5" ht="12.75" customHeight="1">
      <c r="A27" s="145"/>
      <c r="B27" s="21" t="s">
        <v>94</v>
      </c>
      <c r="C27" s="21">
        <v>6</v>
      </c>
      <c r="D27" s="23"/>
      <c r="E27" s="21">
        <f t="shared" si="0"/>
        <v>0</v>
      </c>
    </row>
    <row r="28" spans="1:5" ht="12.75" customHeight="1">
      <c r="A28" s="145"/>
      <c r="B28" s="21" t="s">
        <v>95</v>
      </c>
      <c r="C28" s="21">
        <v>6</v>
      </c>
      <c r="D28" s="23"/>
      <c r="E28" s="21">
        <f t="shared" si="0"/>
        <v>0</v>
      </c>
    </row>
    <row r="29" spans="1:5" ht="12.75" customHeight="1">
      <c r="A29" s="145"/>
      <c r="B29" s="21" t="s">
        <v>96</v>
      </c>
      <c r="C29" s="21">
        <v>6</v>
      </c>
      <c r="D29" s="23"/>
      <c r="E29" s="21">
        <f t="shared" si="0"/>
        <v>0</v>
      </c>
    </row>
    <row r="30" spans="1:5" ht="12.75" customHeight="1">
      <c r="A30" s="145"/>
      <c r="B30" s="21" t="s">
        <v>97</v>
      </c>
      <c r="C30" s="21">
        <v>6</v>
      </c>
      <c r="D30" s="23"/>
      <c r="E30" s="21">
        <f t="shared" si="0"/>
        <v>0</v>
      </c>
    </row>
    <row r="31" spans="1:5" ht="25.5">
      <c r="A31" s="145"/>
      <c r="B31" s="22" t="s">
        <v>98</v>
      </c>
      <c r="C31" s="21">
        <v>6</v>
      </c>
      <c r="D31" s="23"/>
      <c r="E31" s="21">
        <f t="shared" si="0"/>
        <v>0</v>
      </c>
    </row>
    <row r="32" spans="1:5" ht="12.75">
      <c r="A32" s="145"/>
      <c r="B32" s="21" t="s">
        <v>99</v>
      </c>
      <c r="C32" s="21">
        <v>6</v>
      </c>
      <c r="D32" s="23"/>
      <c r="E32" s="21">
        <f t="shared" si="0"/>
        <v>0</v>
      </c>
    </row>
    <row r="33" spans="1:5" ht="12.75">
      <c r="A33" s="145"/>
      <c r="B33" s="21" t="s">
        <v>100</v>
      </c>
      <c r="C33" s="21">
        <v>6</v>
      </c>
      <c r="D33" s="23"/>
      <c r="E33" s="21">
        <f t="shared" si="0"/>
        <v>0</v>
      </c>
    </row>
    <row r="34" spans="1:5" ht="25.5">
      <c r="A34" s="145"/>
      <c r="B34" s="22" t="s">
        <v>101</v>
      </c>
      <c r="C34" s="21">
        <v>6</v>
      </c>
      <c r="D34" s="23"/>
      <c r="E34" s="21">
        <f t="shared" si="0"/>
        <v>0</v>
      </c>
    </row>
    <row r="35" spans="1:5" ht="12.75">
      <c r="A35" s="145"/>
      <c r="B35" s="21" t="s">
        <v>102</v>
      </c>
      <c r="C35" s="21">
        <v>6</v>
      </c>
      <c r="D35" s="23"/>
      <c r="E35" s="21">
        <f t="shared" si="0"/>
        <v>0</v>
      </c>
    </row>
    <row r="37" spans="1:5" ht="12.75">
      <c r="A37" s="116">
        <v>3</v>
      </c>
      <c r="B37" s="24" t="s">
        <v>103</v>
      </c>
      <c r="C37" s="24">
        <v>6</v>
      </c>
      <c r="D37" s="25"/>
      <c r="E37" s="24">
        <f t="shared" si="0"/>
        <v>0</v>
      </c>
    </row>
    <row r="38" spans="1:5" ht="12.75">
      <c r="A38" s="116"/>
      <c r="B38" s="24" t="s">
        <v>104</v>
      </c>
      <c r="C38" s="24">
        <v>6</v>
      </c>
      <c r="D38" s="25"/>
      <c r="E38" s="24">
        <f t="shared" si="0"/>
        <v>0</v>
      </c>
    </row>
    <row r="39" spans="1:5" ht="12.75">
      <c r="A39" s="116"/>
      <c r="B39" s="24" t="s">
        <v>105</v>
      </c>
      <c r="C39" s="24">
        <v>6</v>
      </c>
      <c r="D39" s="25"/>
      <c r="E39" s="24">
        <f t="shared" si="0"/>
        <v>0</v>
      </c>
    </row>
    <row r="40" spans="1:5" ht="12.75">
      <c r="A40" s="116"/>
      <c r="B40" s="24" t="s">
        <v>106</v>
      </c>
      <c r="C40" s="24">
        <v>6</v>
      </c>
      <c r="D40" s="25"/>
      <c r="E40" s="24">
        <f t="shared" si="0"/>
        <v>0</v>
      </c>
    </row>
    <row r="41" spans="1:5" ht="12.75">
      <c r="A41" s="116"/>
      <c r="B41" s="24" t="s">
        <v>107</v>
      </c>
      <c r="C41" s="24">
        <v>6</v>
      </c>
      <c r="D41" s="25"/>
      <c r="E41" s="24">
        <f t="shared" si="0"/>
        <v>0</v>
      </c>
    </row>
    <row r="43" spans="2:6" ht="12.75">
      <c r="B43" s="21" t="s">
        <v>4</v>
      </c>
      <c r="C43" s="21">
        <f>SUM(C15:C41)</f>
        <v>150</v>
      </c>
      <c r="D43" s="21"/>
      <c r="E43" s="21"/>
      <c r="F43" s="21"/>
    </row>
    <row r="44" spans="2:6" ht="12.75">
      <c r="B44" s="21" t="s">
        <v>3</v>
      </c>
      <c r="C44" s="21"/>
      <c r="D44" s="21"/>
      <c r="E44" s="21">
        <f>SUM(E15:E41)</f>
        <v>0</v>
      </c>
      <c r="F44" s="21"/>
    </row>
    <row r="45" spans="2:6" ht="12.75">
      <c r="B45" s="21" t="s">
        <v>110</v>
      </c>
      <c r="C45" s="21"/>
      <c r="D45" s="21"/>
      <c r="E45" s="21"/>
      <c r="F45" s="21">
        <f>E44/C43</f>
        <v>0</v>
      </c>
    </row>
    <row r="46" spans="2:6" ht="12.75">
      <c r="B46" s="21" t="s">
        <v>115</v>
      </c>
      <c r="C46" s="21"/>
      <c r="D46" s="21"/>
      <c r="E46" s="21"/>
      <c r="F46" s="21" t="e">
        <f>(SUMIF(E15:E41,6,D15:D41))/COUNTIF(D15:D41,"&gt;=5")</f>
        <v>#DIV/0!</v>
      </c>
    </row>
    <row r="47" spans="2:6" ht="12.75">
      <c r="B47" s="21" t="s">
        <v>116</v>
      </c>
      <c r="C47" s="21"/>
      <c r="D47" s="21"/>
      <c r="E47" s="21"/>
      <c r="F47" s="21" t="e">
        <f>F45*F46</f>
        <v>#DIV/0!</v>
      </c>
    </row>
  </sheetData>
  <sheetProtection sheet="1"/>
  <protectedRanges>
    <protectedRange sqref="B5:B6 B8:B11 D15:D24 D26:D35 D37:D41" name="Rango1"/>
    <protectedRange sqref="B12" name="Rango1_1"/>
  </protectedRanges>
  <mergeCells count="8">
    <mergeCell ref="A3:F3"/>
    <mergeCell ref="A2:F2"/>
    <mergeCell ref="A1:E1"/>
    <mergeCell ref="A15:A24"/>
    <mergeCell ref="A37:A41"/>
    <mergeCell ref="A26:A35"/>
    <mergeCell ref="A9:A10"/>
    <mergeCell ref="A12:F12"/>
  </mergeCells>
  <printOptions/>
  <pageMargins left="0.75" right="0.75" top="1" bottom="1" header="0" footer="0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27.57421875" style="0" customWidth="1"/>
    <col min="2" max="2" width="42.7109375" style="0" customWidth="1"/>
    <col min="3" max="3" width="8.00390625" style="0" customWidth="1"/>
    <col min="4" max="4" width="18.8515625" style="0" customWidth="1"/>
    <col min="5" max="5" width="17.57421875" style="0" customWidth="1"/>
  </cols>
  <sheetData>
    <row r="1" spans="1:5" ht="18">
      <c r="A1" s="117" t="s">
        <v>114</v>
      </c>
      <c r="B1" s="117"/>
      <c r="C1" s="117"/>
      <c r="D1" s="117"/>
      <c r="E1" s="117"/>
    </row>
    <row r="2" spans="1:16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  <c r="O2" s="9"/>
      <c r="P2" s="9"/>
    </row>
    <row r="3" spans="1:16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  <c r="O3" s="9"/>
      <c r="P3" s="9"/>
    </row>
    <row r="4" spans="1:16" s="5" customFormat="1" ht="12.75">
      <c r="A4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6" s="4" customFormat="1" ht="12.75">
      <c r="A5" s="48" t="s">
        <v>119</v>
      </c>
      <c r="B5" s="15"/>
      <c r="C5" s="14"/>
      <c r="D5" s="14"/>
      <c r="E5" s="14"/>
      <c r="F5" s="7"/>
    </row>
    <row r="6" spans="1:6" s="4" customFormat="1" ht="12.75">
      <c r="A6" s="4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4" customHeight="1">
      <c r="A8" s="12" t="s">
        <v>118</v>
      </c>
      <c r="B8" s="10"/>
      <c r="D8" s="68"/>
      <c r="E8" s="69"/>
      <c r="F8" s="19"/>
    </row>
    <row r="9" spans="1:6" s="4" customFormat="1" ht="12.75">
      <c r="A9" s="118" t="s">
        <v>121</v>
      </c>
      <c r="B9" s="43" t="s">
        <v>122</v>
      </c>
      <c r="D9" s="45"/>
      <c r="E9" s="45"/>
      <c r="F9" s="17"/>
    </row>
    <row r="10" spans="1:6" s="4" customFormat="1" ht="12.75">
      <c r="A10" s="118"/>
      <c r="B10" s="43" t="s">
        <v>123</v>
      </c>
      <c r="D10" s="6"/>
      <c r="E10" s="16"/>
      <c r="F10" s="17"/>
    </row>
    <row r="11" spans="1:6" s="4" customFormat="1" ht="12.75">
      <c r="A11" s="112"/>
      <c r="B11" s="16"/>
      <c r="D11" s="6"/>
      <c r="E11" s="16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4" spans="1:5" ht="12.75">
      <c r="A14" s="39" t="s">
        <v>0</v>
      </c>
      <c r="B14" s="40" t="s">
        <v>1</v>
      </c>
      <c r="C14" s="40" t="s">
        <v>2</v>
      </c>
      <c r="D14" s="40" t="s">
        <v>108</v>
      </c>
      <c r="E14" s="41" t="s">
        <v>109</v>
      </c>
    </row>
    <row r="15" spans="1:5" ht="25.5">
      <c r="A15" s="115">
        <v>1</v>
      </c>
      <c r="B15" s="22" t="s">
        <v>83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84</v>
      </c>
      <c r="C16" s="21">
        <v>6</v>
      </c>
      <c r="D16" s="23"/>
      <c r="E16" s="21">
        <f aca="true" t="shared" si="0" ref="E16:E40">IF(D16&gt;=5,C16,0)</f>
        <v>0</v>
      </c>
    </row>
    <row r="17" spans="1:5" ht="12.75">
      <c r="A17" s="115"/>
      <c r="B17" s="21" t="s">
        <v>85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86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87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88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89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90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91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92</v>
      </c>
      <c r="C24" s="21">
        <v>6</v>
      </c>
      <c r="D24" s="23"/>
      <c r="E24" s="21">
        <f t="shared" si="0"/>
        <v>0</v>
      </c>
    </row>
    <row r="25" ht="13.5" customHeight="1">
      <c r="A25" s="42"/>
    </row>
    <row r="26" spans="1:5" ht="12.75" customHeight="1">
      <c r="A26" s="145">
        <v>2</v>
      </c>
      <c r="B26" s="21" t="s">
        <v>93</v>
      </c>
      <c r="C26" s="21">
        <v>6</v>
      </c>
      <c r="D26" s="23"/>
      <c r="E26" s="21">
        <f t="shared" si="0"/>
        <v>0</v>
      </c>
    </row>
    <row r="27" spans="1:5" ht="12.75" customHeight="1">
      <c r="A27" s="145"/>
      <c r="B27" s="21" t="s">
        <v>94</v>
      </c>
      <c r="C27" s="21">
        <v>6</v>
      </c>
      <c r="D27" s="23"/>
      <c r="E27" s="21">
        <f t="shared" si="0"/>
        <v>0</v>
      </c>
    </row>
    <row r="28" spans="1:5" ht="12.75" customHeight="1">
      <c r="A28" s="145"/>
      <c r="B28" s="21" t="s">
        <v>95</v>
      </c>
      <c r="C28" s="21">
        <v>6</v>
      </c>
      <c r="D28" s="23"/>
      <c r="E28" s="21">
        <f t="shared" si="0"/>
        <v>0</v>
      </c>
    </row>
    <row r="29" spans="1:5" ht="12.75" customHeight="1">
      <c r="A29" s="145"/>
      <c r="B29" s="21" t="s">
        <v>96</v>
      </c>
      <c r="C29" s="21">
        <v>6</v>
      </c>
      <c r="D29" s="23"/>
      <c r="E29" s="21">
        <f t="shared" si="0"/>
        <v>0</v>
      </c>
    </row>
    <row r="30" spans="1:5" ht="12.75" customHeight="1">
      <c r="A30" s="145"/>
      <c r="B30" s="21" t="s">
        <v>97</v>
      </c>
      <c r="C30" s="21">
        <v>6</v>
      </c>
      <c r="D30" s="23"/>
      <c r="E30" s="21">
        <f t="shared" si="0"/>
        <v>0</v>
      </c>
    </row>
    <row r="31" spans="1:5" ht="25.5">
      <c r="A31" s="145"/>
      <c r="B31" s="22" t="s">
        <v>98</v>
      </c>
      <c r="C31" s="21">
        <v>6</v>
      </c>
      <c r="D31" s="23"/>
      <c r="E31" s="21">
        <f t="shared" si="0"/>
        <v>0</v>
      </c>
    </row>
    <row r="32" spans="1:5" ht="12.75">
      <c r="A32" s="145"/>
      <c r="B32" s="21" t="s">
        <v>99</v>
      </c>
      <c r="C32" s="21">
        <v>6</v>
      </c>
      <c r="D32" s="23"/>
      <c r="E32" s="21">
        <f t="shared" si="0"/>
        <v>0</v>
      </c>
    </row>
    <row r="33" spans="1:5" ht="12.75">
      <c r="A33" s="145"/>
      <c r="B33" s="21" t="s">
        <v>100</v>
      </c>
      <c r="C33" s="21">
        <v>6</v>
      </c>
      <c r="D33" s="23"/>
      <c r="E33" s="21">
        <f t="shared" si="0"/>
        <v>0</v>
      </c>
    </row>
    <row r="34" spans="1:5" ht="25.5">
      <c r="A34" s="145"/>
      <c r="B34" s="22" t="s">
        <v>101</v>
      </c>
      <c r="C34" s="21">
        <v>6</v>
      </c>
      <c r="D34" s="23"/>
      <c r="E34" s="21">
        <f t="shared" si="0"/>
        <v>0</v>
      </c>
    </row>
    <row r="35" spans="1:5" ht="12.75">
      <c r="A35" s="145"/>
      <c r="B35" s="21" t="s">
        <v>102</v>
      </c>
      <c r="C35" s="21">
        <v>6</v>
      </c>
      <c r="D35" s="23"/>
      <c r="E35" s="21">
        <f t="shared" si="0"/>
        <v>0</v>
      </c>
    </row>
    <row r="37" spans="1:5" ht="12.75" customHeight="1">
      <c r="A37" s="146">
        <v>3</v>
      </c>
      <c r="B37" s="21" t="s">
        <v>103</v>
      </c>
      <c r="C37" s="21">
        <v>6</v>
      </c>
      <c r="D37" s="23"/>
      <c r="E37" s="21">
        <f t="shared" si="0"/>
        <v>0</v>
      </c>
    </row>
    <row r="38" spans="1:5" ht="12.75" customHeight="1">
      <c r="A38" s="147"/>
      <c r="B38" s="21" t="s">
        <v>104</v>
      </c>
      <c r="C38" s="21">
        <v>6</v>
      </c>
      <c r="D38" s="23"/>
      <c r="E38" s="21">
        <f t="shared" si="0"/>
        <v>0</v>
      </c>
    </row>
    <row r="39" spans="1:5" ht="12.75" customHeight="1">
      <c r="A39" s="147"/>
      <c r="B39" s="21" t="s">
        <v>105</v>
      </c>
      <c r="C39" s="21">
        <v>6</v>
      </c>
      <c r="D39" s="23"/>
      <c r="E39" s="21">
        <f t="shared" si="0"/>
        <v>0</v>
      </c>
    </row>
    <row r="40" spans="1:5" ht="12.75" customHeight="1">
      <c r="A40" s="147"/>
      <c r="B40" s="21" t="s">
        <v>106</v>
      </c>
      <c r="C40" s="21">
        <v>6</v>
      </c>
      <c r="D40" s="23"/>
      <c r="E40" s="21">
        <f t="shared" si="0"/>
        <v>0</v>
      </c>
    </row>
    <row r="41" spans="1:5" ht="12.75" customHeight="1">
      <c r="A41" s="147"/>
      <c r="B41" s="21" t="s">
        <v>107</v>
      </c>
      <c r="C41" s="21">
        <v>6</v>
      </c>
      <c r="D41" s="23"/>
      <c r="E41" s="21">
        <f>IF(D41&gt;=5,C41,0)</f>
        <v>0</v>
      </c>
    </row>
    <row r="42" spans="1:5" ht="12.75" customHeight="1">
      <c r="A42" s="56"/>
      <c r="B42" s="55"/>
      <c r="C42" s="3"/>
      <c r="D42" s="52"/>
      <c r="E42" s="3"/>
    </row>
    <row r="44" spans="2:6" ht="12.75">
      <c r="B44" s="21" t="s">
        <v>4</v>
      </c>
      <c r="C44" s="21">
        <f>SUM(C15:C41)</f>
        <v>150</v>
      </c>
      <c r="D44" s="21"/>
      <c r="E44" s="21"/>
      <c r="F44" s="21"/>
    </row>
    <row r="45" spans="2:6" ht="12.75">
      <c r="B45" s="21" t="s">
        <v>3</v>
      </c>
      <c r="C45" s="21"/>
      <c r="D45" s="21"/>
      <c r="E45" s="21">
        <f>SUM(E15:E41)</f>
        <v>0</v>
      </c>
      <c r="F45" s="21"/>
    </row>
    <row r="46" spans="2:6" ht="12.75">
      <c r="B46" s="21" t="s">
        <v>110</v>
      </c>
      <c r="C46" s="21"/>
      <c r="D46" s="21"/>
      <c r="E46" s="21"/>
      <c r="F46" s="21">
        <f>E45/150</f>
        <v>0</v>
      </c>
    </row>
    <row r="47" spans="2:6" ht="12.75">
      <c r="B47" s="21" t="s">
        <v>115</v>
      </c>
      <c r="C47" s="21"/>
      <c r="D47" s="21"/>
      <c r="E47" s="21"/>
      <c r="F47" s="21" t="e">
        <f>(SUMIF(E15:E41,6,D15:D41))/COUNTIF(D15:D41,"&gt;=5")</f>
        <v>#DIV/0!</v>
      </c>
    </row>
    <row r="48" spans="2:6" ht="12.75">
      <c r="B48" s="21" t="s">
        <v>116</v>
      </c>
      <c r="C48" s="21"/>
      <c r="D48" s="21"/>
      <c r="E48" s="21"/>
      <c r="F48" s="21" t="e">
        <f>F46*F47</f>
        <v>#DIV/0!</v>
      </c>
    </row>
  </sheetData>
  <sheetProtection sheet="1"/>
  <protectedRanges>
    <protectedRange sqref="B5:B6 B8:B11 D15:D24 D26:D35 D37:D41" name="Rango1_1"/>
    <protectedRange sqref="D42" name="Rango1_2"/>
    <protectedRange sqref="B12" name="Rango1"/>
  </protectedRanges>
  <mergeCells count="8">
    <mergeCell ref="A26:A35"/>
    <mergeCell ref="A37:A41"/>
    <mergeCell ref="A1:E1"/>
    <mergeCell ref="A2:F2"/>
    <mergeCell ref="A3:F3"/>
    <mergeCell ref="A9:A10"/>
    <mergeCell ref="A15:A24"/>
    <mergeCell ref="A12:F1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7.421875" style="0" customWidth="1"/>
    <col min="2" max="2" width="57.00390625" style="0" bestFit="1" customWidth="1"/>
    <col min="4" max="4" width="18.57421875" style="0" bestFit="1" customWidth="1"/>
    <col min="5" max="5" width="17.00390625" style="0" bestFit="1" customWidth="1"/>
  </cols>
  <sheetData>
    <row r="1" spans="1:5" ht="18">
      <c r="A1" s="123" t="s">
        <v>126</v>
      </c>
      <c r="B1" s="123"/>
      <c r="C1" s="123"/>
      <c r="D1" s="123"/>
      <c r="E1" s="123"/>
    </row>
    <row r="2" spans="1:16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  <c r="O2" s="9"/>
      <c r="P2" s="9"/>
    </row>
    <row r="3" spans="1:16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  <c r="O3" s="9"/>
      <c r="P3" s="9"/>
    </row>
    <row r="4" s="5" customFormat="1" ht="12.75">
      <c r="A4"/>
    </row>
    <row r="5" spans="1:6" s="4" customFormat="1" ht="12.75">
      <c r="A5" s="8" t="s">
        <v>119</v>
      </c>
      <c r="B5" s="100"/>
      <c r="C5" s="14"/>
      <c r="D5" s="14"/>
      <c r="E5" s="14"/>
      <c r="F5" s="7"/>
    </row>
    <row r="6" spans="1:6" s="4" customFormat="1" ht="12.75">
      <c r="A6" s="8" t="s">
        <v>120</v>
      </c>
      <c r="B6" s="101"/>
      <c r="D6" s="9"/>
      <c r="E6" s="7"/>
      <c r="F6" s="7"/>
    </row>
    <row r="7" spans="1:6" s="4" customFormat="1" ht="12.75">
      <c r="A7"/>
      <c r="B7" s="5"/>
      <c r="D7" s="9"/>
      <c r="E7" s="7"/>
      <c r="F7" s="7"/>
    </row>
    <row r="8" spans="1:6" s="4" customFormat="1" ht="26.25" customHeight="1">
      <c r="A8" s="12" t="s">
        <v>118</v>
      </c>
      <c r="B8" s="103"/>
      <c r="D8" s="141"/>
      <c r="E8" s="142"/>
      <c r="F8" s="16"/>
    </row>
    <row r="9" spans="1:6" s="4" customFormat="1" ht="12.75">
      <c r="A9" s="131" t="s">
        <v>121</v>
      </c>
      <c r="B9" s="102" t="s">
        <v>122</v>
      </c>
      <c r="D9" s="16"/>
      <c r="E9" s="16"/>
      <c r="F9" s="17"/>
    </row>
    <row r="10" spans="1:6" s="4" customFormat="1" ht="12.75">
      <c r="A10" s="132"/>
      <c r="B10" s="102"/>
      <c r="D10" s="16"/>
      <c r="E10" s="16"/>
      <c r="F10" s="17"/>
    </row>
    <row r="11" spans="1:6" s="4" customFormat="1" ht="12.75">
      <c r="A11" s="132"/>
      <c r="B11" s="102" t="s">
        <v>123</v>
      </c>
      <c r="D11" s="6"/>
      <c r="E11" s="7"/>
      <c r="F11" s="17"/>
    </row>
    <row r="12" spans="1:6" s="4" customFormat="1" ht="12.75">
      <c r="A12" s="112"/>
      <c r="B12" s="6"/>
      <c r="D12" s="6"/>
      <c r="E12" s="7"/>
      <c r="F12" s="17"/>
    </row>
    <row r="13" spans="1:6" s="4" customFormat="1" ht="20.25">
      <c r="A13" s="122" t="s">
        <v>170</v>
      </c>
      <c r="B13" s="122"/>
      <c r="C13" s="122"/>
      <c r="D13" s="122"/>
      <c r="E13" s="122"/>
      <c r="F13" s="122"/>
    </row>
    <row r="14" spans="1:6" s="4" customFormat="1" ht="12.75">
      <c r="A14" s="112"/>
      <c r="B14" s="6"/>
      <c r="D14" s="6"/>
      <c r="E14" s="7"/>
      <c r="F14" s="17"/>
    </row>
    <row r="15" spans="1:5" ht="12.75">
      <c r="A15" s="20" t="s">
        <v>125</v>
      </c>
      <c r="B15" s="20" t="s">
        <v>1</v>
      </c>
      <c r="C15" s="20" t="s">
        <v>2</v>
      </c>
      <c r="D15" s="20" t="s">
        <v>108</v>
      </c>
      <c r="E15" s="20" t="s">
        <v>109</v>
      </c>
    </row>
    <row r="16" spans="1:5" ht="12.75">
      <c r="A16" s="150">
        <v>1</v>
      </c>
      <c r="B16" t="s">
        <v>130</v>
      </c>
      <c r="C16">
        <v>6</v>
      </c>
      <c r="D16" s="101"/>
      <c r="E16" s="21">
        <f>IF(D16&gt;=5,C16,0)</f>
        <v>0</v>
      </c>
    </row>
    <row r="17" spans="1:5" ht="12.75">
      <c r="A17" s="151"/>
      <c r="B17" t="s">
        <v>127</v>
      </c>
      <c r="C17">
        <v>6</v>
      </c>
      <c r="D17" s="101"/>
      <c r="E17" s="21">
        <f aca="true" t="shared" si="0" ref="E17:E43">IF(D17&gt;=5,C17,0)</f>
        <v>0</v>
      </c>
    </row>
    <row r="18" spans="1:5" ht="12.75">
      <c r="A18" s="151"/>
      <c r="B18" t="s">
        <v>128</v>
      </c>
      <c r="C18">
        <v>6</v>
      </c>
      <c r="D18" s="101"/>
      <c r="E18" s="21">
        <f t="shared" si="0"/>
        <v>0</v>
      </c>
    </row>
    <row r="19" spans="1:5" ht="12.75">
      <c r="A19" s="151"/>
      <c r="B19" t="s">
        <v>129</v>
      </c>
      <c r="C19">
        <v>9</v>
      </c>
      <c r="D19" s="101"/>
      <c r="E19" s="21">
        <f t="shared" si="0"/>
        <v>0</v>
      </c>
    </row>
    <row r="20" spans="1:8" ht="12.75">
      <c r="A20" s="151"/>
      <c r="B20" t="s">
        <v>131</v>
      </c>
      <c r="C20">
        <v>9</v>
      </c>
      <c r="D20" s="100"/>
      <c r="E20" s="21">
        <f t="shared" si="0"/>
        <v>0</v>
      </c>
      <c r="H20" s="67"/>
    </row>
    <row r="21" spans="1:5" ht="12.75">
      <c r="A21" s="151"/>
      <c r="B21" t="s">
        <v>132</v>
      </c>
      <c r="C21">
        <v>6</v>
      </c>
      <c r="D21" s="101"/>
      <c r="E21" s="21">
        <f t="shared" si="0"/>
        <v>0</v>
      </c>
    </row>
    <row r="22" spans="1:5" ht="12.75">
      <c r="A22" s="151"/>
      <c r="B22" t="s">
        <v>133</v>
      </c>
      <c r="C22">
        <v>6</v>
      </c>
      <c r="D22" s="101"/>
      <c r="E22" s="21">
        <f t="shared" si="0"/>
        <v>0</v>
      </c>
    </row>
    <row r="23" spans="1:5" ht="12.75">
      <c r="A23" s="151"/>
      <c r="B23" t="s">
        <v>134</v>
      </c>
      <c r="C23">
        <v>6</v>
      </c>
      <c r="D23" s="101"/>
      <c r="E23" s="21">
        <f t="shared" si="0"/>
        <v>0</v>
      </c>
    </row>
    <row r="24" spans="1:5" ht="12.75">
      <c r="A24" s="151"/>
      <c r="B24" t="s">
        <v>135</v>
      </c>
      <c r="C24">
        <v>6</v>
      </c>
      <c r="D24" s="101"/>
      <c r="E24" s="21">
        <f t="shared" si="0"/>
        <v>0</v>
      </c>
    </row>
    <row r="25" spans="1:5" ht="12.75">
      <c r="A25" s="151"/>
      <c r="B25" t="s">
        <v>136</v>
      </c>
      <c r="C25">
        <v>6</v>
      </c>
      <c r="D25" s="101"/>
      <c r="E25" s="21">
        <f t="shared" si="0"/>
        <v>0</v>
      </c>
    </row>
    <row r="26" spans="1:5" ht="12.75">
      <c r="A26" s="151"/>
      <c r="B26" t="s">
        <v>137</v>
      </c>
      <c r="C26">
        <v>6</v>
      </c>
      <c r="D26" s="101"/>
      <c r="E26" s="21">
        <f t="shared" si="0"/>
        <v>0</v>
      </c>
    </row>
    <row r="27" spans="1:5" ht="12.75">
      <c r="A27" s="154"/>
      <c r="B27" s="152"/>
      <c r="C27" s="153"/>
      <c r="D27" s="79"/>
      <c r="E27" s="21"/>
    </row>
    <row r="28" spans="1:5" ht="12.75">
      <c r="A28" s="150">
        <v>2</v>
      </c>
      <c r="B28" t="s">
        <v>138</v>
      </c>
      <c r="C28">
        <v>9</v>
      </c>
      <c r="D28" s="101"/>
      <c r="E28" s="21">
        <f aca="true" t="shared" si="1" ref="E28:E37">IF(D28&gt;=5,C28,0)</f>
        <v>0</v>
      </c>
    </row>
    <row r="29" spans="1:5" ht="12.75">
      <c r="A29" s="151"/>
      <c r="B29" t="s">
        <v>139</v>
      </c>
      <c r="C29">
        <v>9</v>
      </c>
      <c r="D29" s="101"/>
      <c r="E29" s="21">
        <f t="shared" si="1"/>
        <v>0</v>
      </c>
    </row>
    <row r="30" spans="1:5" ht="12.75">
      <c r="A30" s="151"/>
      <c r="B30" t="s">
        <v>140</v>
      </c>
      <c r="C30">
        <v>9</v>
      </c>
      <c r="D30" s="101"/>
      <c r="E30" s="21">
        <f t="shared" si="1"/>
        <v>0</v>
      </c>
    </row>
    <row r="31" spans="1:5" ht="12.75">
      <c r="A31" s="151"/>
      <c r="B31" t="s">
        <v>141</v>
      </c>
      <c r="C31">
        <v>9</v>
      </c>
      <c r="D31" s="101"/>
      <c r="E31" s="21">
        <f t="shared" si="1"/>
        <v>0</v>
      </c>
    </row>
    <row r="32" spans="1:5" ht="12.75">
      <c r="A32" s="151"/>
      <c r="B32" t="s">
        <v>169</v>
      </c>
      <c r="C32">
        <v>6</v>
      </c>
      <c r="D32" s="101"/>
      <c r="E32" s="21">
        <f t="shared" si="1"/>
        <v>0</v>
      </c>
    </row>
    <row r="33" spans="1:5" ht="12.75">
      <c r="A33" s="151"/>
      <c r="B33" t="s">
        <v>142</v>
      </c>
      <c r="C33">
        <v>6</v>
      </c>
      <c r="D33" s="101"/>
      <c r="E33" s="21">
        <f t="shared" si="1"/>
        <v>0</v>
      </c>
    </row>
    <row r="34" spans="1:5" ht="12.75">
      <c r="A34" s="151"/>
      <c r="B34" t="s">
        <v>143</v>
      </c>
      <c r="C34">
        <v>6</v>
      </c>
      <c r="D34" s="101"/>
      <c r="E34" s="21">
        <f t="shared" si="1"/>
        <v>0</v>
      </c>
    </row>
    <row r="35" spans="1:5" ht="12.75">
      <c r="A35" s="151"/>
      <c r="B35" t="s">
        <v>144</v>
      </c>
      <c r="C35">
        <v>6</v>
      </c>
      <c r="D35" s="101"/>
      <c r="E35" s="21">
        <f t="shared" si="1"/>
        <v>0</v>
      </c>
    </row>
    <row r="36" spans="1:5" ht="12.75">
      <c r="A36" s="151"/>
      <c r="B36" t="s">
        <v>145</v>
      </c>
      <c r="C36">
        <v>6</v>
      </c>
      <c r="D36" s="101"/>
      <c r="E36" s="21">
        <f t="shared" si="1"/>
        <v>0</v>
      </c>
    </row>
    <row r="37" spans="1:5" ht="12.75">
      <c r="A37" s="151"/>
      <c r="B37" t="s">
        <v>146</v>
      </c>
      <c r="C37">
        <v>6</v>
      </c>
      <c r="D37" s="101"/>
      <c r="E37" s="21">
        <f t="shared" si="1"/>
        <v>0</v>
      </c>
    </row>
    <row r="38" spans="1:5" ht="12.75">
      <c r="A38" s="154"/>
      <c r="B38" s="152"/>
      <c r="C38" s="153"/>
      <c r="D38" s="76"/>
      <c r="E38" s="21"/>
    </row>
    <row r="39" spans="1:5" ht="12.75">
      <c r="A39" s="150">
        <v>3</v>
      </c>
      <c r="B39" t="s">
        <v>147</v>
      </c>
      <c r="C39">
        <v>9</v>
      </c>
      <c r="D39" s="101"/>
      <c r="E39" s="21">
        <f t="shared" si="0"/>
        <v>0</v>
      </c>
    </row>
    <row r="40" spans="1:5" ht="12.75">
      <c r="A40" s="151"/>
      <c r="B40" t="s">
        <v>148</v>
      </c>
      <c r="C40">
        <v>9</v>
      </c>
      <c r="D40" s="101"/>
      <c r="E40" s="21">
        <f t="shared" si="0"/>
        <v>0</v>
      </c>
    </row>
    <row r="41" spans="1:5" ht="12.75">
      <c r="A41" s="151"/>
      <c r="B41" t="s">
        <v>149</v>
      </c>
      <c r="C41">
        <v>6</v>
      </c>
      <c r="D41" s="101"/>
      <c r="E41" s="21">
        <f t="shared" si="0"/>
        <v>0</v>
      </c>
    </row>
    <row r="42" spans="1:5" ht="12.75">
      <c r="A42" s="151"/>
      <c r="B42" t="s">
        <v>150</v>
      </c>
      <c r="C42">
        <v>6</v>
      </c>
      <c r="D42" s="101"/>
      <c r="E42" s="21">
        <f t="shared" si="0"/>
        <v>0</v>
      </c>
    </row>
    <row r="43" spans="1:5" ht="12.75">
      <c r="A43" s="151"/>
      <c r="B43" t="s">
        <v>151</v>
      </c>
      <c r="C43">
        <v>6</v>
      </c>
      <c r="D43" s="101"/>
      <c r="E43" s="21">
        <f t="shared" si="0"/>
        <v>0</v>
      </c>
    </row>
    <row r="44" spans="1:3" ht="12.75" customHeight="1">
      <c r="A44" s="53"/>
      <c r="B44" s="152"/>
      <c r="C44" s="153"/>
    </row>
    <row r="45" ht="12.75" customHeight="1"/>
    <row r="46" spans="2:6" ht="12.75">
      <c r="B46" s="21" t="s">
        <v>4</v>
      </c>
      <c r="C46" s="21">
        <f>SUM(C16:C43)</f>
        <v>180</v>
      </c>
      <c r="D46" s="21"/>
      <c r="E46" s="21"/>
      <c r="F46" s="21"/>
    </row>
    <row r="47" spans="2:6" ht="12.75">
      <c r="B47" s="21" t="s">
        <v>3</v>
      </c>
      <c r="C47" s="21"/>
      <c r="D47" s="21"/>
      <c r="E47" s="21">
        <f>SUM(E16:E43)</f>
        <v>0</v>
      </c>
      <c r="F47" s="21"/>
    </row>
    <row r="48" spans="2:6" ht="12.75">
      <c r="B48" s="21" t="s">
        <v>110</v>
      </c>
      <c r="C48" s="21"/>
      <c r="D48" s="21"/>
      <c r="E48" s="21"/>
      <c r="F48" s="21">
        <f>E47/C46</f>
        <v>0</v>
      </c>
    </row>
    <row r="49" spans="2:6" ht="12.75">
      <c r="B49" s="21" t="s">
        <v>115</v>
      </c>
      <c r="C49" s="21"/>
      <c r="D49" s="21"/>
      <c r="E49" s="21"/>
      <c r="F49" t="e">
        <f>SUMPRODUCT(D16:D43,E16:E43)/E47</f>
        <v>#DIV/0!</v>
      </c>
    </row>
    <row r="50" spans="2:6" ht="12.75">
      <c r="B50" s="21" t="s">
        <v>116</v>
      </c>
      <c r="C50" s="21"/>
      <c r="D50" s="21"/>
      <c r="E50" s="21"/>
      <c r="F50" s="21" t="e">
        <f>F48*F49</f>
        <v>#DIV/0!</v>
      </c>
    </row>
    <row r="52" spans="2:6" ht="12.75">
      <c r="B52" s="148"/>
      <c r="C52" s="148"/>
      <c r="D52" s="148"/>
      <c r="E52" s="148"/>
      <c r="F52" s="148"/>
    </row>
    <row r="53" spans="2:6" ht="12.75">
      <c r="B53" s="148"/>
      <c r="C53" s="148"/>
      <c r="D53" s="148"/>
      <c r="E53" s="148"/>
      <c r="F53" s="148"/>
    </row>
    <row r="54" spans="2:6" ht="12.75">
      <c r="B54" s="148"/>
      <c r="C54" s="148"/>
      <c r="D54" s="148"/>
      <c r="E54" s="148"/>
      <c r="F54" s="148"/>
    </row>
    <row r="55" spans="2:6" ht="12.75">
      <c r="B55" s="148"/>
      <c r="C55" s="148"/>
      <c r="D55" s="148"/>
      <c r="E55" s="148"/>
      <c r="F55" s="148"/>
    </row>
    <row r="57" spans="2:6" ht="12.75">
      <c r="B57" s="149">
        <f>IF(E47&lt;238.5,"","CUMPLE MÍNIMO DE CRÉDITOS SUPERADOS")</f>
      </c>
      <c r="C57" s="149"/>
      <c r="D57" s="149"/>
      <c r="E57" s="149"/>
      <c r="F57" s="149"/>
    </row>
    <row r="58" spans="2:6" ht="12.75">
      <c r="B58" s="149"/>
      <c r="C58" s="149"/>
      <c r="D58" s="149"/>
      <c r="E58" s="149"/>
      <c r="F58" s="149"/>
    </row>
    <row r="59" spans="2:6" ht="12.75">
      <c r="B59" s="149"/>
      <c r="C59" s="149"/>
      <c r="D59" s="149"/>
      <c r="E59" s="149"/>
      <c r="F59" s="149"/>
    </row>
    <row r="60" spans="2:6" ht="12.75">
      <c r="B60" s="149"/>
      <c r="C60" s="149"/>
      <c r="D60" s="149"/>
      <c r="E60" s="149"/>
      <c r="F60" s="149"/>
    </row>
  </sheetData>
  <sheetProtection sheet="1"/>
  <protectedRanges>
    <protectedRange sqref="B5:B6 B8:B12 D16:D26 D28:D37 D39:D43 B14" name="Rango2"/>
    <protectedRange sqref="B5:B6 B8:B12 B14" name="Rango1"/>
    <protectedRange sqref="B13" name="Rango1_1"/>
  </protectedRanges>
  <mergeCells count="14">
    <mergeCell ref="A1:E1"/>
    <mergeCell ref="A2:F2"/>
    <mergeCell ref="A3:F3"/>
    <mergeCell ref="D8:E8"/>
    <mergeCell ref="A9:A11"/>
    <mergeCell ref="A16:A27"/>
    <mergeCell ref="A13:F13"/>
    <mergeCell ref="B52:F55"/>
    <mergeCell ref="B57:F60"/>
    <mergeCell ref="A39:A43"/>
    <mergeCell ref="B44:C44"/>
    <mergeCell ref="B27:C27"/>
    <mergeCell ref="A28:A38"/>
    <mergeCell ref="B38:C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27.421875" style="81" customWidth="1"/>
    <col min="2" max="2" width="57.00390625" style="0" bestFit="1" customWidth="1"/>
    <col min="4" max="4" width="18.57421875" style="0" bestFit="1" customWidth="1"/>
    <col min="5" max="5" width="17.00390625" style="0" bestFit="1" customWidth="1"/>
  </cols>
  <sheetData>
    <row r="1" spans="1:6" ht="18">
      <c r="A1" s="164" t="s">
        <v>126</v>
      </c>
      <c r="B1" s="164"/>
      <c r="C1" s="164"/>
      <c r="D1" s="164"/>
      <c r="E1" s="164"/>
      <c r="F1" s="7"/>
    </row>
    <row r="2" spans="1:16" s="4" customFormat="1" ht="12.75" customHeight="1">
      <c r="A2" s="165" t="s">
        <v>117</v>
      </c>
      <c r="B2" s="166"/>
      <c r="C2" s="166"/>
      <c r="D2" s="166"/>
      <c r="E2" s="166"/>
      <c r="F2" s="167"/>
      <c r="G2" s="30"/>
      <c r="H2" s="35"/>
      <c r="I2" s="9"/>
      <c r="J2" s="9"/>
      <c r="K2" s="9"/>
      <c r="L2" s="9"/>
      <c r="M2" s="9"/>
      <c r="N2" s="9"/>
      <c r="O2" s="9"/>
      <c r="P2" s="9"/>
    </row>
    <row r="3" spans="1:16" s="4" customFormat="1" ht="12.75" customHeight="1">
      <c r="A3" s="165" t="s">
        <v>124</v>
      </c>
      <c r="B3" s="166"/>
      <c r="C3" s="166"/>
      <c r="D3" s="166"/>
      <c r="E3" s="166"/>
      <c r="F3" s="167"/>
      <c r="G3" s="30"/>
      <c r="H3" s="35"/>
      <c r="I3" s="9"/>
      <c r="J3" s="9"/>
      <c r="K3" s="9"/>
      <c r="L3" s="9"/>
      <c r="M3" s="9"/>
      <c r="N3" s="9"/>
      <c r="O3" s="9"/>
      <c r="P3" s="9"/>
    </row>
    <row r="4" s="5" customFormat="1" ht="12.75">
      <c r="A4" s="81"/>
    </row>
    <row r="5" spans="1:6" s="4" customFormat="1" ht="12.75">
      <c r="A5" s="87" t="s">
        <v>119</v>
      </c>
      <c r="B5" s="101"/>
      <c r="C5" s="14"/>
      <c r="D5" s="14"/>
      <c r="E5" s="14"/>
      <c r="F5" s="7"/>
    </row>
    <row r="6" spans="1:6" s="4" customFormat="1" ht="12.75">
      <c r="A6" s="87" t="s">
        <v>120</v>
      </c>
      <c r="B6" s="101"/>
      <c r="D6" s="9"/>
      <c r="E6" s="7"/>
      <c r="F6" s="7"/>
    </row>
    <row r="7" spans="1:6" s="4" customFormat="1" ht="12.75">
      <c r="A7" s="81"/>
      <c r="B7" s="5"/>
      <c r="D7" s="9"/>
      <c r="E7" s="7"/>
      <c r="F7" s="7"/>
    </row>
    <row r="8" spans="1:6" s="4" customFormat="1" ht="26.25" customHeight="1">
      <c r="A8" s="88" t="s">
        <v>118</v>
      </c>
      <c r="B8" s="105"/>
      <c r="C8" s="7"/>
      <c r="D8" s="141"/>
      <c r="E8" s="142"/>
      <c r="F8" s="16"/>
    </row>
    <row r="9" spans="1:6" s="4" customFormat="1" ht="12.75">
      <c r="A9" s="168" t="s">
        <v>121</v>
      </c>
      <c r="B9" s="102" t="s">
        <v>122</v>
      </c>
      <c r="C9" s="7"/>
      <c r="D9" s="16"/>
      <c r="E9" s="16"/>
      <c r="F9" s="17"/>
    </row>
    <row r="10" spans="1:6" s="4" customFormat="1" ht="12.75">
      <c r="A10" s="169"/>
      <c r="B10" s="102"/>
      <c r="C10" s="7"/>
      <c r="D10" s="16"/>
      <c r="E10" s="16"/>
      <c r="F10" s="17"/>
    </row>
    <row r="11" spans="1:6" s="4" customFormat="1" ht="12.75">
      <c r="A11" s="169"/>
      <c r="B11" s="102" t="s">
        <v>123</v>
      </c>
      <c r="C11" s="7"/>
      <c r="D11" s="6"/>
      <c r="E11" s="7"/>
      <c r="F11" s="17"/>
    </row>
    <row r="12" spans="1:6" s="4" customFormat="1" ht="12.75">
      <c r="A12" s="113"/>
      <c r="B12" s="7"/>
      <c r="C12" s="7"/>
      <c r="D12" s="6"/>
      <c r="E12" s="7"/>
      <c r="F12" s="17"/>
    </row>
    <row r="13" spans="1:6" s="4" customFormat="1" ht="20.25">
      <c r="A13" s="122" t="s">
        <v>170</v>
      </c>
      <c r="B13" s="122"/>
      <c r="C13" s="122"/>
      <c r="D13" s="122"/>
      <c r="E13" s="122"/>
      <c r="F13" s="122"/>
    </row>
    <row r="14" spans="1:6" s="4" customFormat="1" ht="12.75">
      <c r="A14" s="113"/>
      <c r="B14" s="7"/>
      <c r="C14" s="7"/>
      <c r="D14" s="6"/>
      <c r="E14" s="7"/>
      <c r="F14" s="17"/>
    </row>
    <row r="15" spans="1:5" ht="12.75">
      <c r="A15" s="89" t="s">
        <v>125</v>
      </c>
      <c r="B15" s="90" t="s">
        <v>1</v>
      </c>
      <c r="C15" s="90" t="s">
        <v>2</v>
      </c>
      <c r="D15" s="20" t="s">
        <v>108</v>
      </c>
      <c r="E15" s="90" t="s">
        <v>109</v>
      </c>
    </row>
    <row r="16" spans="1:5" ht="12.75" customHeight="1">
      <c r="A16" s="170">
        <v>1</v>
      </c>
      <c r="B16" s="7" t="s">
        <v>130</v>
      </c>
      <c r="C16" s="7">
        <v>6</v>
      </c>
      <c r="D16" s="101"/>
      <c r="E16" s="93">
        <f>IF(D16&gt;=5,C16,0)</f>
        <v>0</v>
      </c>
    </row>
    <row r="17" spans="1:5" ht="12.75" customHeight="1">
      <c r="A17" s="156"/>
      <c r="B17" s="7" t="s">
        <v>127</v>
      </c>
      <c r="C17" s="7">
        <v>6</v>
      </c>
      <c r="D17" s="101"/>
      <c r="E17" s="93">
        <f aca="true" t="shared" si="0" ref="E17:E55">IF(D17&gt;=5,C17,0)</f>
        <v>0</v>
      </c>
    </row>
    <row r="18" spans="1:5" ht="12.75" customHeight="1">
      <c r="A18" s="156"/>
      <c r="B18" s="7" t="s">
        <v>128</v>
      </c>
      <c r="C18" s="7">
        <v>6</v>
      </c>
      <c r="D18" s="101"/>
      <c r="E18" s="93">
        <f t="shared" si="0"/>
        <v>0</v>
      </c>
    </row>
    <row r="19" spans="1:5" ht="12.75" customHeight="1">
      <c r="A19" s="156"/>
      <c r="B19" s="7" t="s">
        <v>129</v>
      </c>
      <c r="C19" s="7">
        <v>9</v>
      </c>
      <c r="D19" s="101"/>
      <c r="E19" s="93">
        <f t="shared" si="0"/>
        <v>0</v>
      </c>
    </row>
    <row r="20" spans="1:5" ht="12.75" customHeight="1">
      <c r="A20" s="156"/>
      <c r="B20" s="7" t="s">
        <v>131</v>
      </c>
      <c r="C20" s="7">
        <v>9</v>
      </c>
      <c r="D20" s="101"/>
      <c r="E20" s="93">
        <f t="shared" si="0"/>
        <v>0</v>
      </c>
    </row>
    <row r="21" spans="1:5" ht="12.75" customHeight="1">
      <c r="A21" s="156"/>
      <c r="B21" s="7" t="s">
        <v>132</v>
      </c>
      <c r="C21" s="7">
        <v>6</v>
      </c>
      <c r="D21" s="101"/>
      <c r="E21" s="93">
        <f t="shared" si="0"/>
        <v>0</v>
      </c>
    </row>
    <row r="22" spans="1:5" ht="12.75" customHeight="1">
      <c r="A22" s="156"/>
      <c r="B22" s="7" t="s">
        <v>133</v>
      </c>
      <c r="C22" s="7">
        <v>6</v>
      </c>
      <c r="D22" s="101"/>
      <c r="E22" s="93">
        <f t="shared" si="0"/>
        <v>0</v>
      </c>
    </row>
    <row r="23" spans="1:5" ht="12.75" customHeight="1">
      <c r="A23" s="156"/>
      <c r="B23" s="7" t="s">
        <v>134</v>
      </c>
      <c r="C23" s="7">
        <v>6</v>
      </c>
      <c r="D23" s="101"/>
      <c r="E23" s="93">
        <f t="shared" si="0"/>
        <v>0</v>
      </c>
    </row>
    <row r="24" spans="1:5" ht="12.75" customHeight="1">
      <c r="A24" s="156"/>
      <c r="B24" s="7" t="s">
        <v>135</v>
      </c>
      <c r="C24" s="7">
        <v>6</v>
      </c>
      <c r="D24" s="101"/>
      <c r="E24" s="93">
        <f t="shared" si="0"/>
        <v>0</v>
      </c>
    </row>
    <row r="25" spans="1:5" ht="12.75" customHeight="1">
      <c r="A25" s="156"/>
      <c r="B25" s="7" t="s">
        <v>136</v>
      </c>
      <c r="C25" s="7">
        <v>6</v>
      </c>
      <c r="D25" s="101"/>
      <c r="E25" s="93">
        <f t="shared" si="0"/>
        <v>0</v>
      </c>
    </row>
    <row r="26" spans="1:5" ht="12.75" customHeight="1">
      <c r="A26" s="157"/>
      <c r="B26" s="7" t="s">
        <v>137</v>
      </c>
      <c r="C26" s="7">
        <v>6</v>
      </c>
      <c r="D26" s="106"/>
      <c r="E26" s="94">
        <f t="shared" si="0"/>
        <v>0</v>
      </c>
    </row>
    <row r="27" spans="1:5" ht="12.75" customHeight="1">
      <c r="A27" s="91"/>
      <c r="B27" s="159"/>
      <c r="C27" s="159"/>
      <c r="D27" s="80"/>
      <c r="E27" s="95"/>
    </row>
    <row r="28" spans="1:5" ht="12.75" customHeight="1">
      <c r="A28" s="155">
        <v>2</v>
      </c>
      <c r="B28" s="7" t="s">
        <v>138</v>
      </c>
      <c r="C28" s="7">
        <v>9</v>
      </c>
      <c r="D28" s="107"/>
      <c r="E28" s="96">
        <f t="shared" si="0"/>
        <v>0</v>
      </c>
    </row>
    <row r="29" spans="1:5" ht="12.75" customHeight="1">
      <c r="A29" s="156"/>
      <c r="B29" s="7" t="s">
        <v>139</v>
      </c>
      <c r="C29" s="7">
        <v>9</v>
      </c>
      <c r="D29" s="101"/>
      <c r="E29" s="93">
        <f t="shared" si="0"/>
        <v>0</v>
      </c>
    </row>
    <row r="30" spans="1:5" ht="12.75" customHeight="1">
      <c r="A30" s="156"/>
      <c r="B30" s="7" t="s">
        <v>140</v>
      </c>
      <c r="C30" s="7">
        <v>9</v>
      </c>
      <c r="D30" s="101"/>
      <c r="E30" s="93">
        <f t="shared" si="0"/>
        <v>0</v>
      </c>
    </row>
    <row r="31" spans="1:5" ht="12.75" customHeight="1">
      <c r="A31" s="156"/>
      <c r="B31" s="7" t="s">
        <v>141</v>
      </c>
      <c r="C31" s="7">
        <v>9</v>
      </c>
      <c r="D31" s="101"/>
      <c r="E31" s="93">
        <f t="shared" si="0"/>
        <v>0</v>
      </c>
    </row>
    <row r="32" spans="1:5" ht="12.75" customHeight="1">
      <c r="A32" s="156"/>
      <c r="B32" s="7" t="s">
        <v>169</v>
      </c>
      <c r="C32" s="7">
        <v>6</v>
      </c>
      <c r="D32" s="101"/>
      <c r="E32" s="93">
        <f t="shared" si="0"/>
        <v>0</v>
      </c>
    </row>
    <row r="33" spans="1:5" ht="12.75" customHeight="1">
      <c r="A33" s="156"/>
      <c r="B33" s="7" t="s">
        <v>142</v>
      </c>
      <c r="C33" s="7">
        <v>6</v>
      </c>
      <c r="D33" s="101"/>
      <c r="E33" s="93">
        <f t="shared" si="0"/>
        <v>0</v>
      </c>
    </row>
    <row r="34" spans="1:5" ht="12.75" customHeight="1">
      <c r="A34" s="156"/>
      <c r="B34" s="7" t="s">
        <v>143</v>
      </c>
      <c r="C34" s="7">
        <v>6</v>
      </c>
      <c r="D34" s="101"/>
      <c r="E34" s="93">
        <f t="shared" si="0"/>
        <v>0</v>
      </c>
    </row>
    <row r="35" spans="1:5" ht="12.75" customHeight="1">
      <c r="A35" s="156"/>
      <c r="B35" s="7" t="s">
        <v>144</v>
      </c>
      <c r="C35" s="7">
        <v>6</v>
      </c>
      <c r="D35" s="101"/>
      <c r="E35" s="93">
        <f t="shared" si="0"/>
        <v>0</v>
      </c>
    </row>
    <row r="36" spans="1:5" ht="12.75" customHeight="1">
      <c r="A36" s="156"/>
      <c r="B36" s="7" t="s">
        <v>145</v>
      </c>
      <c r="C36" s="7">
        <v>6</v>
      </c>
      <c r="D36" s="101"/>
      <c r="E36" s="93">
        <f t="shared" si="0"/>
        <v>0</v>
      </c>
    </row>
    <row r="37" spans="1:5" ht="12.75" customHeight="1">
      <c r="A37" s="157"/>
      <c r="B37" s="86" t="s">
        <v>146</v>
      </c>
      <c r="C37" s="16">
        <v>6</v>
      </c>
      <c r="D37" s="108"/>
      <c r="E37" s="94">
        <f t="shared" si="0"/>
        <v>0</v>
      </c>
    </row>
    <row r="38" spans="1:5" ht="12.75" customHeight="1">
      <c r="A38" s="91"/>
      <c r="B38" s="158"/>
      <c r="C38" s="159"/>
      <c r="D38" s="80"/>
      <c r="E38" s="95"/>
    </row>
    <row r="39" spans="1:5" ht="12.75" customHeight="1">
      <c r="A39" s="161">
        <v>3</v>
      </c>
      <c r="B39" s="16" t="s">
        <v>147</v>
      </c>
      <c r="C39" s="7">
        <v>9</v>
      </c>
      <c r="D39" s="107"/>
      <c r="E39" s="96">
        <f t="shared" si="0"/>
        <v>0</v>
      </c>
    </row>
    <row r="40" spans="1:5" ht="12.75" customHeight="1">
      <c r="A40" s="162"/>
      <c r="B40" s="16" t="s">
        <v>148</v>
      </c>
      <c r="C40" s="7">
        <v>9</v>
      </c>
      <c r="D40" s="101"/>
      <c r="E40" s="93">
        <f t="shared" si="0"/>
        <v>0</v>
      </c>
    </row>
    <row r="41" spans="1:5" ht="12.75" customHeight="1">
      <c r="A41" s="162"/>
      <c r="B41" s="16" t="s">
        <v>149</v>
      </c>
      <c r="C41" s="7">
        <v>6</v>
      </c>
      <c r="D41" s="101"/>
      <c r="E41" s="93">
        <f t="shared" si="0"/>
        <v>0</v>
      </c>
    </row>
    <row r="42" spans="1:5" ht="12.75" customHeight="1">
      <c r="A42" s="162"/>
      <c r="B42" s="16" t="s">
        <v>150</v>
      </c>
      <c r="C42" s="7">
        <v>6</v>
      </c>
      <c r="D42" s="101"/>
      <c r="E42" s="93">
        <f t="shared" si="0"/>
        <v>0</v>
      </c>
    </row>
    <row r="43" spans="1:5" ht="12.75" customHeight="1">
      <c r="A43" s="162"/>
      <c r="B43" s="16" t="s">
        <v>151</v>
      </c>
      <c r="C43" s="7">
        <v>6</v>
      </c>
      <c r="D43" s="101"/>
      <c r="E43" s="93">
        <f t="shared" si="0"/>
        <v>0</v>
      </c>
    </row>
    <row r="44" spans="1:5" ht="12.75">
      <c r="A44" s="162"/>
      <c r="B44" s="16" t="s">
        <v>158</v>
      </c>
      <c r="C44" s="7">
        <v>6</v>
      </c>
      <c r="D44" s="109"/>
      <c r="E44" s="97">
        <f t="shared" si="0"/>
        <v>0</v>
      </c>
    </row>
    <row r="45" spans="1:5" ht="12.75">
      <c r="A45" s="162"/>
      <c r="B45" s="16" t="s">
        <v>159</v>
      </c>
      <c r="C45" s="7">
        <v>6</v>
      </c>
      <c r="D45" s="109"/>
      <c r="E45" s="97">
        <f t="shared" si="0"/>
        <v>0</v>
      </c>
    </row>
    <row r="46" spans="1:5" ht="12.75">
      <c r="A46" s="162"/>
      <c r="B46" s="16" t="s">
        <v>160</v>
      </c>
      <c r="C46" s="7">
        <v>6</v>
      </c>
      <c r="D46" s="109"/>
      <c r="E46" s="97">
        <f t="shared" si="0"/>
        <v>0</v>
      </c>
    </row>
    <row r="47" spans="1:5" ht="12.75">
      <c r="A47" s="162"/>
      <c r="B47" s="16" t="s">
        <v>161</v>
      </c>
      <c r="C47" s="7">
        <v>6</v>
      </c>
      <c r="D47" s="109"/>
      <c r="E47" s="97">
        <f t="shared" si="0"/>
        <v>0</v>
      </c>
    </row>
    <row r="48" spans="1:5" ht="12.75">
      <c r="A48" s="162"/>
      <c r="B48" s="16" t="s">
        <v>162</v>
      </c>
      <c r="C48" s="7">
        <v>6</v>
      </c>
      <c r="D48" s="109"/>
      <c r="E48" s="97">
        <f t="shared" si="0"/>
        <v>0</v>
      </c>
    </row>
    <row r="49" spans="1:5" ht="12.75">
      <c r="A49" s="163"/>
      <c r="B49" s="92" t="s">
        <v>163</v>
      </c>
      <c r="C49" s="16">
        <v>6</v>
      </c>
      <c r="D49" s="109"/>
      <c r="E49" s="97">
        <f t="shared" si="0"/>
        <v>0</v>
      </c>
    </row>
    <row r="50" spans="1:5" ht="29.25">
      <c r="A50" s="91"/>
      <c r="B50" s="158"/>
      <c r="C50" s="159"/>
      <c r="D50" s="80"/>
      <c r="E50" s="95"/>
    </row>
    <row r="51" spans="1:5" ht="12.75">
      <c r="A51" s="161">
        <v>4</v>
      </c>
      <c r="B51" s="16" t="s">
        <v>164</v>
      </c>
      <c r="C51" s="16">
        <v>9</v>
      </c>
      <c r="D51" s="109"/>
      <c r="E51" s="84">
        <f t="shared" si="0"/>
        <v>0</v>
      </c>
    </row>
    <row r="52" spans="1:5" ht="12.75">
      <c r="A52" s="162"/>
      <c r="B52" s="16" t="s">
        <v>165</v>
      </c>
      <c r="C52" s="16">
        <v>9</v>
      </c>
      <c r="D52" s="109"/>
      <c r="E52" s="84">
        <f t="shared" si="0"/>
        <v>0</v>
      </c>
    </row>
    <row r="53" spans="1:5" ht="12.75">
      <c r="A53" s="162"/>
      <c r="B53" s="16" t="s">
        <v>166</v>
      </c>
      <c r="C53" s="16">
        <v>6</v>
      </c>
      <c r="D53" s="109"/>
      <c r="E53" s="84">
        <f t="shared" si="0"/>
        <v>0</v>
      </c>
    </row>
    <row r="54" spans="1:5" ht="12.75">
      <c r="A54" s="162"/>
      <c r="B54" s="16" t="s">
        <v>167</v>
      </c>
      <c r="C54" s="16">
        <v>6</v>
      </c>
      <c r="D54" s="109"/>
      <c r="E54" s="84">
        <f t="shared" si="0"/>
        <v>0</v>
      </c>
    </row>
    <row r="55" spans="1:5" ht="12.75">
      <c r="A55" s="162"/>
      <c r="B55" s="16" t="s">
        <v>168</v>
      </c>
      <c r="C55" s="16">
        <v>6</v>
      </c>
      <c r="D55" s="110"/>
      <c r="E55" s="85">
        <f t="shared" si="0"/>
        <v>0</v>
      </c>
    </row>
    <row r="56" spans="1:5" ht="12.75" customHeight="1">
      <c r="A56" s="82"/>
      <c r="B56" s="160"/>
      <c r="C56" s="160"/>
      <c r="E56" s="4"/>
    </row>
    <row r="57" spans="1:5" ht="12.75" customHeight="1">
      <c r="A57" s="83"/>
      <c r="B57" s="4"/>
      <c r="C57" s="4"/>
      <c r="E57" s="4"/>
    </row>
    <row r="58" spans="1:7" ht="12.75">
      <c r="A58" s="83"/>
      <c r="B58" s="93" t="s">
        <v>4</v>
      </c>
      <c r="C58" s="93">
        <f>SUM(C16:C55)</f>
        <v>252</v>
      </c>
      <c r="D58" s="93"/>
      <c r="E58" s="93"/>
      <c r="F58" s="93"/>
      <c r="G58" s="7"/>
    </row>
    <row r="59" spans="1:7" ht="12.75">
      <c r="A59" s="83"/>
      <c r="B59" s="93" t="s">
        <v>3</v>
      </c>
      <c r="C59" s="93"/>
      <c r="D59" s="93"/>
      <c r="E59" s="93">
        <f>SUM(E16:E55)</f>
        <v>0</v>
      </c>
      <c r="F59" s="93"/>
      <c r="G59" s="7"/>
    </row>
    <row r="60" spans="1:7" ht="12.75">
      <c r="A60" s="83"/>
      <c r="B60" s="93" t="s">
        <v>110</v>
      </c>
      <c r="C60" s="93"/>
      <c r="D60" s="93"/>
      <c r="E60" s="93"/>
      <c r="F60" s="93">
        <f>E59/C58</f>
        <v>0</v>
      </c>
      <c r="G60" s="7"/>
    </row>
    <row r="61" spans="1:7" ht="12.75">
      <c r="A61" s="83"/>
      <c r="B61" s="93" t="s">
        <v>115</v>
      </c>
      <c r="C61" s="93"/>
      <c r="D61" s="93"/>
      <c r="E61" s="93"/>
      <c r="F61" s="93" t="e">
        <f>SUMPRODUCT(D16:D55,E16:E55)/E59</f>
        <v>#DIV/0!</v>
      </c>
      <c r="G61" s="7"/>
    </row>
    <row r="62" spans="1:7" ht="12.75">
      <c r="A62" s="83"/>
      <c r="B62" s="93" t="s">
        <v>116</v>
      </c>
      <c r="C62" s="93"/>
      <c r="D62" s="93"/>
      <c r="E62" s="93"/>
      <c r="F62" s="93" t="e">
        <f>F60*F61</f>
        <v>#DIV/0!</v>
      </c>
      <c r="G62" s="7"/>
    </row>
    <row r="63" spans="2:7" ht="12.75">
      <c r="B63" s="7"/>
      <c r="C63" s="7"/>
      <c r="D63" s="7"/>
      <c r="E63" s="7"/>
      <c r="F63" s="7"/>
      <c r="G63" s="7"/>
    </row>
  </sheetData>
  <sheetProtection sheet="1"/>
  <protectedRanges>
    <protectedRange sqref="B5:B6 B8:B12 D16:D26 D28:D37 D39:D55 B14" name="Rango2"/>
    <protectedRange sqref="B5:B6 B8:B12 B14" name="Rango1"/>
    <protectedRange sqref="B13" name="Rango1_1"/>
  </protectedRanges>
  <mergeCells count="14">
    <mergeCell ref="A1:E1"/>
    <mergeCell ref="A2:F2"/>
    <mergeCell ref="A3:F3"/>
    <mergeCell ref="D8:E8"/>
    <mergeCell ref="A9:A11"/>
    <mergeCell ref="B27:C27"/>
    <mergeCell ref="A16:A26"/>
    <mergeCell ref="A13:F13"/>
    <mergeCell ref="A28:A37"/>
    <mergeCell ref="B50:C50"/>
    <mergeCell ref="B38:C38"/>
    <mergeCell ref="B56:C56"/>
    <mergeCell ref="A39:A49"/>
    <mergeCell ref="A51:A55"/>
  </mergeCells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zoomScalePageLayoutView="0" workbookViewId="0" topLeftCell="A1">
      <selection activeCell="D16" sqref="D16"/>
    </sheetView>
  </sheetViews>
  <sheetFormatPr defaultColWidth="11.421875" defaultRowHeight="12.75"/>
  <cols>
    <col min="1" max="1" width="32.57421875" style="0" customWidth="1"/>
    <col min="2" max="2" width="41.00390625" style="0" customWidth="1"/>
    <col min="3" max="3" width="7.7109375" style="0" customWidth="1"/>
    <col min="4" max="4" width="19.421875" style="0" customWidth="1"/>
    <col min="5" max="5" width="18.7109375" style="0" customWidth="1"/>
    <col min="6" max="6" width="17.140625" style="0" bestFit="1" customWidth="1"/>
  </cols>
  <sheetData>
    <row r="1" spans="1:5" ht="18">
      <c r="A1" s="123" t="s">
        <v>111</v>
      </c>
      <c r="B1" s="123"/>
      <c r="C1" s="123"/>
      <c r="D1" s="123"/>
      <c r="E1" s="123"/>
    </row>
    <row r="2" spans="1:8" s="4" customFormat="1" ht="12.75" customHeight="1">
      <c r="A2" s="119" t="s">
        <v>117</v>
      </c>
      <c r="B2" s="120"/>
      <c r="C2" s="120"/>
      <c r="D2" s="120"/>
      <c r="E2" s="121"/>
      <c r="F2" s="30"/>
      <c r="G2" s="35"/>
      <c r="H2" s="47"/>
    </row>
    <row r="3" spans="1:8" s="4" customFormat="1" ht="12.75" customHeight="1">
      <c r="A3" s="119" t="s">
        <v>124</v>
      </c>
      <c r="B3" s="120"/>
      <c r="C3" s="120"/>
      <c r="D3" s="120"/>
      <c r="E3" s="121"/>
      <c r="F3" s="50"/>
      <c r="G3" s="35"/>
      <c r="H3" s="47"/>
    </row>
    <row r="4" s="5" customFormat="1" ht="12.75">
      <c r="A4"/>
    </row>
    <row r="5" spans="1:6" s="4" customFormat="1" ht="12.75">
      <c r="A5" s="48" t="s">
        <v>119</v>
      </c>
      <c r="B5" s="100"/>
      <c r="C5" s="14"/>
      <c r="D5" s="14"/>
      <c r="E5" s="14"/>
      <c r="F5" s="7"/>
    </row>
    <row r="6" spans="1:6" s="4" customFormat="1" ht="12.75">
      <c r="A6" s="48" t="s">
        <v>120</v>
      </c>
      <c r="B6" s="101"/>
      <c r="C6" s="5"/>
      <c r="D6" s="36"/>
      <c r="E6" s="7"/>
      <c r="F6" s="7"/>
    </row>
    <row r="7" spans="1:6" s="4" customFormat="1" ht="12.75">
      <c r="A7"/>
      <c r="B7" s="5"/>
      <c r="C7" s="5"/>
      <c r="D7" s="36"/>
      <c r="E7" s="7"/>
      <c r="F7" s="7"/>
    </row>
    <row r="8" spans="1:6" s="4" customFormat="1" ht="24.75" customHeight="1">
      <c r="A8" s="12" t="s">
        <v>118</v>
      </c>
      <c r="B8" s="103"/>
      <c r="C8" s="5"/>
      <c r="E8" s="111"/>
      <c r="F8" s="49"/>
    </row>
    <row r="9" spans="1:6" s="4" customFormat="1" ht="12.75">
      <c r="A9" s="118" t="s">
        <v>121</v>
      </c>
      <c r="B9" s="102" t="s">
        <v>122</v>
      </c>
      <c r="C9" s="5"/>
      <c r="D9" s="111"/>
      <c r="E9" s="111"/>
      <c r="F9" s="17"/>
    </row>
    <row r="10" spans="1:6" s="4" customFormat="1" ht="12.75">
      <c r="A10" s="118"/>
      <c r="B10" s="102" t="s">
        <v>123</v>
      </c>
      <c r="C10" s="5"/>
      <c r="D10" s="111"/>
      <c r="E10" s="111"/>
      <c r="F10" s="17"/>
    </row>
    <row r="11" spans="1:6" s="4" customFormat="1" ht="12.75">
      <c r="A11" s="112"/>
      <c r="B11" s="111"/>
      <c r="C11" s="5"/>
      <c r="D11" s="111"/>
      <c r="E11" s="111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3" spans="1:6" s="4" customFormat="1" ht="12.75">
      <c r="A13" s="8"/>
      <c r="B13" s="5"/>
      <c r="C13" s="5"/>
      <c r="D13" s="36"/>
      <c r="E13" s="7"/>
      <c r="F13" s="7"/>
    </row>
    <row r="14" spans="1:5" ht="12.75">
      <c r="A14" s="20" t="s">
        <v>0</v>
      </c>
      <c r="B14" s="74" t="s">
        <v>1</v>
      </c>
      <c r="C14" s="74" t="s">
        <v>2</v>
      </c>
      <c r="D14" s="74" t="s">
        <v>108</v>
      </c>
      <c r="E14" s="21" t="s">
        <v>109</v>
      </c>
    </row>
    <row r="15" spans="1:5" ht="30" customHeight="1">
      <c r="A15" s="126">
        <v>1</v>
      </c>
      <c r="B15" s="75" t="s">
        <v>5</v>
      </c>
      <c r="C15" s="74">
        <v>6</v>
      </c>
      <c r="D15" s="98"/>
      <c r="E15" s="21">
        <f>IF(D15&gt;=5,C15,0)</f>
        <v>0</v>
      </c>
    </row>
    <row r="16" spans="1:5" ht="15" customHeight="1">
      <c r="A16" s="126"/>
      <c r="B16" s="74" t="s">
        <v>6</v>
      </c>
      <c r="C16" s="74">
        <v>6</v>
      </c>
      <c r="D16" s="98"/>
      <c r="E16" s="21">
        <f aca="true" t="shared" si="0" ref="E16:E41">IF(D16&gt;=5,C16,0)</f>
        <v>0</v>
      </c>
    </row>
    <row r="17" spans="1:5" ht="12.75">
      <c r="A17" s="126"/>
      <c r="B17" s="74" t="s">
        <v>7</v>
      </c>
      <c r="C17" s="74">
        <v>6</v>
      </c>
      <c r="D17" s="98"/>
      <c r="E17" s="21">
        <f t="shared" si="0"/>
        <v>0</v>
      </c>
    </row>
    <row r="18" spans="1:5" ht="12.75">
      <c r="A18" s="126"/>
      <c r="B18" s="74" t="s">
        <v>8</v>
      </c>
      <c r="C18" s="74">
        <v>6</v>
      </c>
      <c r="D18" s="98"/>
      <c r="E18" s="21">
        <f t="shared" si="0"/>
        <v>0</v>
      </c>
    </row>
    <row r="19" spans="1:5" ht="13.5" customHeight="1">
      <c r="A19" s="126"/>
      <c r="B19" s="74" t="s">
        <v>9</v>
      </c>
      <c r="C19" s="74">
        <v>6</v>
      </c>
      <c r="D19" s="98"/>
      <c r="E19" s="21">
        <f t="shared" si="0"/>
        <v>0</v>
      </c>
    </row>
    <row r="20" spans="1:5" ht="12" customHeight="1">
      <c r="A20" s="126"/>
      <c r="B20" s="74" t="s">
        <v>10</v>
      </c>
      <c r="C20" s="74">
        <v>6</v>
      </c>
      <c r="D20" s="98"/>
      <c r="E20" s="21">
        <f t="shared" si="0"/>
        <v>0</v>
      </c>
    </row>
    <row r="21" spans="1:5" ht="12.75" customHeight="1">
      <c r="A21" s="126"/>
      <c r="B21" s="74" t="s">
        <v>11</v>
      </c>
      <c r="C21" s="74">
        <v>6</v>
      </c>
      <c r="D21" s="98"/>
      <c r="E21" s="21">
        <f t="shared" si="0"/>
        <v>0</v>
      </c>
    </row>
    <row r="22" spans="1:5" ht="11.25" customHeight="1">
      <c r="A22" s="126"/>
      <c r="B22" s="74" t="s">
        <v>12</v>
      </c>
      <c r="C22" s="74">
        <v>6</v>
      </c>
      <c r="D22" s="98"/>
      <c r="E22" s="21">
        <f t="shared" si="0"/>
        <v>0</v>
      </c>
    </row>
    <row r="23" spans="1:5" ht="14.25" customHeight="1">
      <c r="A23" s="126"/>
      <c r="B23" s="74" t="s">
        <v>13</v>
      </c>
      <c r="C23" s="74">
        <v>6</v>
      </c>
      <c r="D23" s="98"/>
      <c r="E23" s="21">
        <f t="shared" si="0"/>
        <v>0</v>
      </c>
    </row>
    <row r="24" spans="1:5" ht="12" customHeight="1">
      <c r="A24" s="126"/>
      <c r="B24" s="74" t="s">
        <v>14</v>
      </c>
      <c r="C24" s="74">
        <v>6</v>
      </c>
      <c r="D24" s="98"/>
      <c r="E24" s="21">
        <f t="shared" si="0"/>
        <v>0</v>
      </c>
    </row>
    <row r="25" spans="1:4" ht="11.25" customHeight="1">
      <c r="A25" s="72"/>
      <c r="B25" s="76"/>
      <c r="C25" s="76"/>
      <c r="D25" s="76"/>
    </row>
    <row r="26" spans="1:5" ht="12.75" customHeight="1">
      <c r="A26" s="124">
        <v>2</v>
      </c>
      <c r="B26" s="77" t="s">
        <v>15</v>
      </c>
      <c r="C26" s="77">
        <v>6</v>
      </c>
      <c r="D26" s="99"/>
      <c r="E26" s="24">
        <f t="shared" si="0"/>
        <v>0</v>
      </c>
    </row>
    <row r="27" spans="1:5" ht="12.75" customHeight="1">
      <c r="A27" s="124"/>
      <c r="B27" s="77" t="s">
        <v>16</v>
      </c>
      <c r="C27" s="77">
        <v>6</v>
      </c>
      <c r="D27" s="99"/>
      <c r="E27" s="24">
        <f t="shared" si="0"/>
        <v>0</v>
      </c>
    </row>
    <row r="28" spans="1:5" ht="12.75" customHeight="1">
      <c r="A28" s="124"/>
      <c r="B28" s="77" t="s">
        <v>17</v>
      </c>
      <c r="C28" s="77">
        <v>6</v>
      </c>
      <c r="D28" s="99"/>
      <c r="E28" s="24">
        <f t="shared" si="0"/>
        <v>0</v>
      </c>
    </row>
    <row r="29" spans="1:5" ht="12.75" customHeight="1">
      <c r="A29" s="124"/>
      <c r="B29" s="77" t="s">
        <v>18</v>
      </c>
      <c r="C29" s="77">
        <v>6</v>
      </c>
      <c r="D29" s="99"/>
      <c r="E29" s="24">
        <f t="shared" si="0"/>
        <v>0</v>
      </c>
    </row>
    <row r="30" spans="1:5" ht="12.75" customHeight="1">
      <c r="A30" s="124"/>
      <c r="B30" s="77" t="s">
        <v>19</v>
      </c>
      <c r="C30" s="77">
        <v>6</v>
      </c>
      <c r="D30" s="99"/>
      <c r="E30" s="24">
        <f t="shared" si="0"/>
        <v>0</v>
      </c>
    </row>
    <row r="31" spans="1:5" ht="12.75" customHeight="1">
      <c r="A31" s="124"/>
      <c r="B31" s="78" t="s">
        <v>20</v>
      </c>
      <c r="C31" s="77">
        <v>6</v>
      </c>
      <c r="D31" s="99"/>
      <c r="E31" s="24">
        <f t="shared" si="0"/>
        <v>0</v>
      </c>
    </row>
    <row r="32" spans="1:5" ht="12.75" customHeight="1">
      <c r="A32" s="124"/>
      <c r="B32" s="77" t="s">
        <v>21</v>
      </c>
      <c r="C32" s="77">
        <v>6</v>
      </c>
      <c r="D32" s="99"/>
      <c r="E32" s="24">
        <f t="shared" si="0"/>
        <v>0</v>
      </c>
    </row>
    <row r="33" spans="1:5" ht="12.75" customHeight="1">
      <c r="A33" s="124"/>
      <c r="B33" s="77" t="s">
        <v>22</v>
      </c>
      <c r="C33" s="77">
        <v>6</v>
      </c>
      <c r="D33" s="99"/>
      <c r="E33" s="24">
        <f t="shared" si="0"/>
        <v>0</v>
      </c>
    </row>
    <row r="34" spans="1:5" ht="12.75" customHeight="1">
      <c r="A34" s="124"/>
      <c r="B34" s="78" t="s">
        <v>23</v>
      </c>
      <c r="C34" s="77">
        <v>6</v>
      </c>
      <c r="D34" s="99"/>
      <c r="E34" s="24">
        <f t="shared" si="0"/>
        <v>0</v>
      </c>
    </row>
    <row r="35" spans="1:5" ht="12.75" customHeight="1">
      <c r="A35" s="124"/>
      <c r="B35" s="77" t="s">
        <v>24</v>
      </c>
      <c r="C35" s="77">
        <v>6</v>
      </c>
      <c r="D35" s="99"/>
      <c r="E35" s="24">
        <f t="shared" si="0"/>
        <v>0</v>
      </c>
    </row>
    <row r="36" spans="1:4" ht="12.75" customHeight="1">
      <c r="A36" s="73"/>
      <c r="B36" s="76"/>
      <c r="C36" s="76"/>
      <c r="D36" s="76"/>
    </row>
    <row r="37" spans="1:5" ht="12.75">
      <c r="A37" s="125">
        <v>3</v>
      </c>
      <c r="B37" s="77" t="s">
        <v>25</v>
      </c>
      <c r="C37" s="77">
        <v>6</v>
      </c>
      <c r="D37" s="99"/>
      <c r="E37" s="24">
        <f t="shared" si="0"/>
        <v>0</v>
      </c>
    </row>
    <row r="38" spans="1:5" ht="12.75">
      <c r="A38" s="125"/>
      <c r="B38" s="77" t="s">
        <v>26</v>
      </c>
      <c r="C38" s="77">
        <v>6</v>
      </c>
      <c r="D38" s="99"/>
      <c r="E38" s="24">
        <f t="shared" si="0"/>
        <v>0</v>
      </c>
    </row>
    <row r="39" spans="1:5" ht="12.75">
      <c r="A39" s="125"/>
      <c r="B39" s="77" t="s">
        <v>27</v>
      </c>
      <c r="C39" s="77">
        <v>6</v>
      </c>
      <c r="D39" s="99"/>
      <c r="E39" s="24">
        <f t="shared" si="0"/>
        <v>0</v>
      </c>
    </row>
    <row r="40" spans="1:5" ht="12.75">
      <c r="A40" s="125"/>
      <c r="B40" s="77" t="s">
        <v>28</v>
      </c>
      <c r="C40" s="77">
        <v>6</v>
      </c>
      <c r="D40" s="99"/>
      <c r="E40" s="24">
        <f t="shared" si="0"/>
        <v>0</v>
      </c>
    </row>
    <row r="41" spans="1:5" ht="12.75">
      <c r="A41" s="125"/>
      <c r="B41" s="77" t="s">
        <v>29</v>
      </c>
      <c r="C41" s="77">
        <v>6</v>
      </c>
      <c r="D41" s="99"/>
      <c r="E41" s="24">
        <f t="shared" si="0"/>
        <v>0</v>
      </c>
    </row>
    <row r="43" spans="2:6" ht="12.75">
      <c r="B43" s="21" t="s">
        <v>4</v>
      </c>
      <c r="C43" s="21">
        <f>SUM(C15:C41)</f>
        <v>150</v>
      </c>
      <c r="D43" s="21"/>
      <c r="E43" s="21"/>
      <c r="F43" s="21"/>
    </row>
    <row r="44" spans="2:6" ht="12.75">
      <c r="B44" s="21" t="s">
        <v>3</v>
      </c>
      <c r="C44" s="21"/>
      <c r="D44" s="21"/>
      <c r="E44" s="21">
        <f>SUM(E15:E43)</f>
        <v>0</v>
      </c>
      <c r="F44" s="21"/>
    </row>
    <row r="45" spans="2:6" ht="12.75">
      <c r="B45" s="21" t="s">
        <v>110</v>
      </c>
      <c r="C45" s="21"/>
      <c r="D45" s="21"/>
      <c r="E45" s="21"/>
      <c r="F45" s="21">
        <f>E44/C43</f>
        <v>0</v>
      </c>
    </row>
    <row r="46" spans="2:6" ht="12.75">
      <c r="B46" s="21" t="s">
        <v>115</v>
      </c>
      <c r="C46" s="21"/>
      <c r="D46" s="21"/>
      <c r="E46" s="21"/>
      <c r="F46" s="21" t="e">
        <f>(SUMIF(E15:E41,6,D15:D41))/COUNTIF(D15:D41,"&gt;=5")</f>
        <v>#DIV/0!</v>
      </c>
    </row>
    <row r="47" spans="2:6" ht="12.75">
      <c r="B47" s="21" t="s">
        <v>116</v>
      </c>
      <c r="C47" s="21"/>
      <c r="D47" s="21"/>
      <c r="E47" s="21"/>
      <c r="F47" s="21" t="e">
        <f>F45*F46</f>
        <v>#DIV/0!</v>
      </c>
    </row>
  </sheetData>
  <sheetProtection sheet="1"/>
  <protectedRanges>
    <protectedRange sqref="B5:B6 B8:B12 D15:D24 D26:D35 D37:D41" name="Rango1"/>
  </protectedRanges>
  <mergeCells count="8">
    <mergeCell ref="A3:E3"/>
    <mergeCell ref="A2:E2"/>
    <mergeCell ref="A1:E1"/>
    <mergeCell ref="A26:A35"/>
    <mergeCell ref="A37:A41"/>
    <mergeCell ref="A15:A24"/>
    <mergeCell ref="A9:A10"/>
    <mergeCell ref="A12:F12"/>
  </mergeCells>
  <printOptions/>
  <pageMargins left="0.75" right="0.75" top="1" bottom="1" header="0" footer="0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D33" sqref="D33"/>
    </sheetView>
  </sheetViews>
  <sheetFormatPr defaultColWidth="11.421875" defaultRowHeight="12.75"/>
  <cols>
    <col min="1" max="1" width="27.28125" style="0" customWidth="1"/>
    <col min="2" max="2" width="41.00390625" style="0" customWidth="1"/>
    <col min="3" max="3" width="7.7109375" style="0" customWidth="1"/>
    <col min="4" max="4" width="19.421875" style="0" customWidth="1"/>
    <col min="5" max="5" width="18.7109375" style="0" customWidth="1"/>
    <col min="6" max="6" width="17.140625" style="0" bestFit="1" customWidth="1"/>
    <col min="9" max="9" width="13.140625" style="0" bestFit="1" customWidth="1"/>
  </cols>
  <sheetData>
    <row r="1" spans="1:5" ht="18">
      <c r="A1" s="117" t="s">
        <v>111</v>
      </c>
      <c r="B1" s="117"/>
      <c r="C1" s="117"/>
      <c r="D1" s="117"/>
      <c r="E1" s="117"/>
    </row>
    <row r="2" spans="1:8" s="4" customFormat="1" ht="12.75" customHeight="1">
      <c r="A2" s="119" t="s">
        <v>117</v>
      </c>
      <c r="B2" s="120"/>
      <c r="C2" s="120"/>
      <c r="D2" s="120"/>
      <c r="E2" s="121"/>
      <c r="F2" s="30"/>
      <c r="G2" s="35"/>
      <c r="H2" s="47"/>
    </row>
    <row r="3" spans="1:8" s="4" customFormat="1" ht="12.75" customHeight="1">
      <c r="A3" s="119" t="s">
        <v>124</v>
      </c>
      <c r="B3" s="120"/>
      <c r="C3" s="120"/>
      <c r="D3" s="120"/>
      <c r="E3" s="121"/>
      <c r="F3" s="50"/>
      <c r="G3" s="35"/>
      <c r="H3" s="47"/>
    </row>
    <row r="4" s="5" customFormat="1" ht="12.75">
      <c r="A4"/>
    </row>
    <row r="5" spans="1:6" s="4" customFormat="1" ht="12.75">
      <c r="A5" s="48" t="s">
        <v>119</v>
      </c>
      <c r="B5" s="15"/>
      <c r="C5" s="14"/>
      <c r="D5" s="14"/>
      <c r="E5" s="14"/>
      <c r="F5" s="7"/>
    </row>
    <row r="6" spans="1:6" s="4" customFormat="1" ht="12.75">
      <c r="A6" s="4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4.75" customHeight="1">
      <c r="A8" s="12" t="s">
        <v>118</v>
      </c>
      <c r="B8" s="10"/>
      <c r="D8" s="68"/>
      <c r="E8" s="69"/>
      <c r="F8" s="49"/>
    </row>
    <row r="9" spans="1:6" s="4" customFormat="1" ht="12.75">
      <c r="A9" s="118" t="s">
        <v>121</v>
      </c>
      <c r="B9" s="43" t="s">
        <v>122</v>
      </c>
      <c r="D9" s="45"/>
      <c r="E9" s="45"/>
      <c r="F9" s="17"/>
    </row>
    <row r="10" spans="1:6" s="4" customFormat="1" ht="12.75">
      <c r="A10" s="118"/>
      <c r="B10" s="43" t="s">
        <v>123</v>
      </c>
      <c r="D10" s="6"/>
      <c r="E10" s="7"/>
      <c r="F10" s="17"/>
    </row>
    <row r="11" spans="1:6" s="4" customFormat="1" ht="12.75">
      <c r="A11" s="112"/>
      <c r="B11" s="17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3" spans="1:6" s="4" customFormat="1" ht="12.75">
      <c r="A13" s="8"/>
      <c r="B13" s="5"/>
      <c r="D13" s="9"/>
      <c r="E13" s="7"/>
      <c r="F13" s="7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30" customHeight="1">
      <c r="A15" s="115">
        <v>1</v>
      </c>
      <c r="B15" s="31" t="s">
        <v>5</v>
      </c>
      <c r="C15" s="21">
        <v>6</v>
      </c>
      <c r="D15" s="23"/>
      <c r="E15" s="21">
        <f>IF(D15&gt;=5,C15,0)</f>
        <v>0</v>
      </c>
    </row>
    <row r="16" spans="1:5" ht="15" customHeight="1">
      <c r="A16" s="115"/>
      <c r="B16" s="21" t="s">
        <v>6</v>
      </c>
      <c r="C16" s="21">
        <v>6</v>
      </c>
      <c r="D16" s="23"/>
      <c r="E16" s="21">
        <f aca="true" t="shared" si="0" ref="E16:E35">IF(D16&gt;=5,C16,0)</f>
        <v>0</v>
      </c>
    </row>
    <row r="17" spans="1:5" ht="12.75">
      <c r="A17" s="115"/>
      <c r="B17" s="21" t="s">
        <v>7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8</v>
      </c>
      <c r="C18" s="21">
        <v>6</v>
      </c>
      <c r="D18" s="23"/>
      <c r="E18" s="21">
        <f t="shared" si="0"/>
        <v>0</v>
      </c>
    </row>
    <row r="19" spans="1:5" ht="13.5" customHeight="1">
      <c r="A19" s="115"/>
      <c r="B19" s="21" t="s">
        <v>9</v>
      </c>
      <c r="C19" s="21">
        <v>6</v>
      </c>
      <c r="D19" s="23"/>
      <c r="E19" s="21">
        <f t="shared" si="0"/>
        <v>0</v>
      </c>
    </row>
    <row r="20" spans="1:5" ht="12" customHeight="1">
      <c r="A20" s="115"/>
      <c r="B20" s="21" t="s">
        <v>10</v>
      </c>
      <c r="C20" s="21">
        <v>6</v>
      </c>
      <c r="D20" s="23"/>
      <c r="E20" s="21">
        <f t="shared" si="0"/>
        <v>0</v>
      </c>
    </row>
    <row r="21" spans="1:5" ht="12.75" customHeight="1">
      <c r="A21" s="115"/>
      <c r="B21" s="21" t="s">
        <v>11</v>
      </c>
      <c r="C21" s="21">
        <v>6</v>
      </c>
      <c r="D21" s="23"/>
      <c r="E21" s="21">
        <f t="shared" si="0"/>
        <v>0</v>
      </c>
    </row>
    <row r="22" spans="1:5" ht="11.25" customHeight="1">
      <c r="A22" s="115"/>
      <c r="B22" s="21" t="s">
        <v>12</v>
      </c>
      <c r="C22" s="21">
        <v>6</v>
      </c>
      <c r="D22" s="23"/>
      <c r="E22" s="21">
        <f t="shared" si="0"/>
        <v>0</v>
      </c>
    </row>
    <row r="23" spans="1:9" ht="14.25" customHeight="1">
      <c r="A23" s="115"/>
      <c r="B23" s="21" t="s">
        <v>13</v>
      </c>
      <c r="C23" s="21">
        <v>6</v>
      </c>
      <c r="D23" s="23"/>
      <c r="E23" s="21">
        <f t="shared" si="0"/>
        <v>0</v>
      </c>
      <c r="I23">
        <f>SUM(E15:E24,E26:E35,E37:E41)</f>
        <v>0</v>
      </c>
    </row>
    <row r="24" spans="1:9" ht="12" customHeight="1">
      <c r="A24" s="115"/>
      <c r="B24" s="21" t="s">
        <v>14</v>
      </c>
      <c r="C24" s="21">
        <v>6</v>
      </c>
      <c r="D24" s="23"/>
      <c r="E24" s="21">
        <f t="shared" si="0"/>
        <v>0</v>
      </c>
      <c r="I24">
        <f>SUMPRODUCT(D15:D41,E15:E41)</f>
        <v>0</v>
      </c>
    </row>
    <row r="25" spans="1:9" ht="11.25" customHeight="1">
      <c r="A25" s="34"/>
      <c r="I25">
        <f>I23+I24</f>
        <v>0</v>
      </c>
    </row>
    <row r="26" spans="1:5" ht="12.75" customHeight="1">
      <c r="A26" s="127">
        <v>2</v>
      </c>
      <c r="B26" s="24" t="s">
        <v>15</v>
      </c>
      <c r="C26" s="24">
        <v>6</v>
      </c>
      <c r="D26" s="25"/>
      <c r="E26" s="24">
        <f t="shared" si="0"/>
        <v>0</v>
      </c>
    </row>
    <row r="27" spans="1:5" ht="12.75" customHeight="1">
      <c r="A27" s="127"/>
      <c r="B27" s="24" t="s">
        <v>16</v>
      </c>
      <c r="C27" s="24">
        <v>6</v>
      </c>
      <c r="D27" s="25"/>
      <c r="E27" s="24">
        <f t="shared" si="0"/>
        <v>0</v>
      </c>
    </row>
    <row r="28" spans="1:5" ht="12.75" customHeight="1">
      <c r="A28" s="127"/>
      <c r="B28" s="24" t="s">
        <v>17</v>
      </c>
      <c r="C28" s="24">
        <v>6</v>
      </c>
      <c r="D28" s="25"/>
      <c r="E28" s="24">
        <f t="shared" si="0"/>
        <v>0</v>
      </c>
    </row>
    <row r="29" spans="1:5" ht="12.75" customHeight="1">
      <c r="A29" s="127"/>
      <c r="B29" s="24" t="s">
        <v>18</v>
      </c>
      <c r="C29" s="24">
        <v>6</v>
      </c>
      <c r="D29" s="25"/>
      <c r="E29" s="24">
        <f t="shared" si="0"/>
        <v>0</v>
      </c>
    </row>
    <row r="30" spans="1:5" ht="12.75" customHeight="1">
      <c r="A30" s="127"/>
      <c r="B30" s="24" t="s">
        <v>19</v>
      </c>
      <c r="C30" s="24">
        <v>6</v>
      </c>
      <c r="D30" s="25"/>
      <c r="E30" s="24">
        <f t="shared" si="0"/>
        <v>0</v>
      </c>
    </row>
    <row r="31" spans="1:5" ht="12.75" customHeight="1">
      <c r="A31" s="127"/>
      <c r="B31" s="32" t="s">
        <v>20</v>
      </c>
      <c r="C31" s="24">
        <v>6</v>
      </c>
      <c r="D31" s="25"/>
      <c r="E31" s="24">
        <f t="shared" si="0"/>
        <v>0</v>
      </c>
    </row>
    <row r="32" spans="1:5" ht="12.75" customHeight="1">
      <c r="A32" s="127"/>
      <c r="B32" s="24" t="s">
        <v>21</v>
      </c>
      <c r="C32" s="24">
        <v>6</v>
      </c>
      <c r="D32" s="25"/>
      <c r="E32" s="24">
        <f t="shared" si="0"/>
        <v>0</v>
      </c>
    </row>
    <row r="33" spans="1:5" ht="12.75" customHeight="1">
      <c r="A33" s="127"/>
      <c r="B33" s="24" t="s">
        <v>22</v>
      </c>
      <c r="C33" s="24">
        <v>6</v>
      </c>
      <c r="D33" s="25"/>
      <c r="E33" s="24">
        <f t="shared" si="0"/>
        <v>0</v>
      </c>
    </row>
    <row r="34" spans="1:5" ht="12.75" customHeight="1">
      <c r="A34" s="127"/>
      <c r="B34" s="32" t="s">
        <v>23</v>
      </c>
      <c r="C34" s="24">
        <v>6</v>
      </c>
      <c r="D34" s="25"/>
      <c r="E34" s="24">
        <f t="shared" si="0"/>
        <v>0</v>
      </c>
    </row>
    <row r="35" spans="1:5" ht="12.75" customHeight="1">
      <c r="A35" s="127"/>
      <c r="B35" s="24" t="s">
        <v>24</v>
      </c>
      <c r="C35" s="24">
        <v>6</v>
      </c>
      <c r="D35" s="25"/>
      <c r="E35" s="24">
        <f t="shared" si="0"/>
        <v>0</v>
      </c>
    </row>
    <row r="36" ht="12.75" customHeight="1">
      <c r="A36" s="33"/>
    </row>
    <row r="37" spans="1:5" ht="12.75" customHeight="1">
      <c r="A37" s="127">
        <v>3</v>
      </c>
      <c r="B37" s="24" t="s">
        <v>26</v>
      </c>
      <c r="C37" s="24">
        <v>6</v>
      </c>
      <c r="D37" s="25"/>
      <c r="E37" s="24">
        <f>IF(D37&gt;=5,C37,0)</f>
        <v>0</v>
      </c>
    </row>
    <row r="38" spans="1:5" ht="12.75" customHeight="1">
      <c r="A38" s="127"/>
      <c r="B38" s="24" t="s">
        <v>29</v>
      </c>
      <c r="C38" s="24">
        <v>6</v>
      </c>
      <c r="D38" s="25"/>
      <c r="E38" s="24">
        <f>IF(D38&gt;=5,C38,0)</f>
        <v>0</v>
      </c>
    </row>
    <row r="39" spans="1:5" ht="12.75" customHeight="1">
      <c r="A39" s="127"/>
      <c r="B39" s="24" t="s">
        <v>25</v>
      </c>
      <c r="C39" s="24">
        <v>6</v>
      </c>
      <c r="D39" s="25"/>
      <c r="E39" s="24">
        <f>IF(D39&gt;=5,C39,0)</f>
        <v>0</v>
      </c>
    </row>
    <row r="40" spans="1:5" ht="12.75" customHeight="1">
      <c r="A40" s="127"/>
      <c r="B40" s="24" t="s">
        <v>27</v>
      </c>
      <c r="C40" s="24">
        <v>6</v>
      </c>
      <c r="D40" s="25"/>
      <c r="E40" s="24">
        <f>IF(D40&gt;=5,C40,0)</f>
        <v>0</v>
      </c>
    </row>
    <row r="41" spans="1:5" ht="12.75" customHeight="1">
      <c r="A41" s="127"/>
      <c r="B41" s="24" t="s">
        <v>28</v>
      </c>
      <c r="C41" s="24">
        <v>6</v>
      </c>
      <c r="D41" s="25"/>
      <c r="E41" s="24">
        <f>IF(D41&gt;=5,C41,0)</f>
        <v>0</v>
      </c>
    </row>
    <row r="42" spans="1:5" ht="12.75" customHeight="1">
      <c r="A42" s="2"/>
      <c r="C42" s="52"/>
      <c r="E42" s="52"/>
    </row>
    <row r="43" spans="2:6" ht="12.75" customHeight="1">
      <c r="B43" s="21" t="s">
        <v>4</v>
      </c>
      <c r="C43" s="21">
        <f>SUM(C15:C41)</f>
        <v>150</v>
      </c>
      <c r="D43" s="21"/>
      <c r="E43" s="21"/>
      <c r="F43" s="21"/>
    </row>
    <row r="44" spans="2:6" ht="12.75" customHeight="1">
      <c r="B44" s="21" t="s">
        <v>3</v>
      </c>
      <c r="C44" s="21"/>
      <c r="D44" s="21"/>
      <c r="E44" s="21">
        <f>SUM(E15:E41)</f>
        <v>0</v>
      </c>
      <c r="F44" s="21"/>
    </row>
    <row r="45" spans="2:6" ht="12.75" customHeight="1">
      <c r="B45" s="21" t="s">
        <v>110</v>
      </c>
      <c r="C45" s="21"/>
      <c r="D45" s="21"/>
      <c r="E45" s="21"/>
      <c r="F45" s="21">
        <f>E44/150</f>
        <v>0</v>
      </c>
    </row>
    <row r="46" spans="2:6" ht="12.75">
      <c r="B46" s="21" t="s">
        <v>115</v>
      </c>
      <c r="C46" s="21"/>
      <c r="D46" s="21"/>
      <c r="E46" s="21"/>
      <c r="F46" s="21" t="e">
        <f>(SUMIF(E15:E41,6,D15:D41))/COUNTIF(D15:D41,"&gt;=5")</f>
        <v>#DIV/0!</v>
      </c>
    </row>
    <row r="47" spans="2:6" ht="12.75">
      <c r="B47" s="21" t="s">
        <v>116</v>
      </c>
      <c r="C47" s="21"/>
      <c r="D47" s="21"/>
      <c r="E47" s="21"/>
      <c r="F47" s="21" t="e">
        <f>F45*F46</f>
        <v>#DIV/0!</v>
      </c>
    </row>
  </sheetData>
  <sheetProtection sheet="1"/>
  <protectedRanges>
    <protectedRange sqref="B5:B6 B8:B11 D15:D24 D26:D35 D37:D41" name="Rango2"/>
    <protectedRange sqref="B5:B6 B8:B11 D15:D24 D26:D35 D37:D41" name="Rango1"/>
    <protectedRange sqref="B12" name="Rango1_1"/>
  </protectedRanges>
  <mergeCells count="8">
    <mergeCell ref="A26:A35"/>
    <mergeCell ref="A37:A41"/>
    <mergeCell ref="A1:E1"/>
    <mergeCell ref="A2:E2"/>
    <mergeCell ref="A3:E3"/>
    <mergeCell ref="A9:A10"/>
    <mergeCell ref="A15:A24"/>
    <mergeCell ref="A12:F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27.00390625" style="0" customWidth="1"/>
    <col min="2" max="2" width="42.57421875" style="0" customWidth="1"/>
    <col min="3" max="3" width="7.8515625" style="0" customWidth="1"/>
    <col min="4" max="4" width="18.8515625" style="0" customWidth="1"/>
    <col min="5" max="5" width="17.140625" style="0" customWidth="1"/>
  </cols>
  <sheetData>
    <row r="1" spans="1:5" ht="18">
      <c r="A1" s="117" t="s">
        <v>112</v>
      </c>
      <c r="B1" s="117"/>
      <c r="C1" s="117"/>
      <c r="D1" s="117"/>
      <c r="E1" s="117"/>
    </row>
    <row r="2" spans="1:8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</row>
    <row r="3" spans="1:8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</row>
    <row r="4" spans="1:8" s="5" customFormat="1" ht="12.75">
      <c r="A4"/>
      <c r="H4" s="36"/>
    </row>
    <row r="5" spans="1:6" s="4" customFormat="1" ht="12.75">
      <c r="A5" s="8" t="s">
        <v>119</v>
      </c>
      <c r="B5" s="15"/>
      <c r="C5" s="14"/>
      <c r="D5" s="14"/>
      <c r="E5" s="14"/>
      <c r="F5" s="7"/>
    </row>
    <row r="6" spans="1:6" s="4" customFormat="1" ht="12.75">
      <c r="A6" s="8" t="s">
        <v>120</v>
      </c>
      <c r="B6" s="15"/>
      <c r="D6" s="9"/>
      <c r="E6" s="7"/>
      <c r="F6" s="7"/>
    </row>
    <row r="7" spans="1:6" s="4" customFormat="1" ht="29.25" customHeight="1">
      <c r="A7" s="12" t="s">
        <v>118</v>
      </c>
      <c r="B7" s="10"/>
      <c r="D7" s="68"/>
      <c r="E7" s="69"/>
      <c r="F7" s="19"/>
    </row>
    <row r="8" spans="1:6" s="4" customFormat="1" ht="12.75">
      <c r="A8" s="131" t="s">
        <v>121</v>
      </c>
      <c r="B8" s="43" t="s">
        <v>122</v>
      </c>
      <c r="D8" s="44"/>
      <c r="E8" s="45"/>
      <c r="F8" s="17"/>
    </row>
    <row r="9" spans="1:6" s="4" customFormat="1" ht="12.75">
      <c r="A9" s="132"/>
      <c r="B9" s="43" t="s">
        <v>123</v>
      </c>
      <c r="D9" s="6"/>
      <c r="E9" s="16"/>
      <c r="F9" s="17"/>
    </row>
    <row r="10" spans="1:6" s="4" customFormat="1" ht="12.75">
      <c r="A10" s="112"/>
      <c r="D10" s="6"/>
      <c r="E10" s="16"/>
      <c r="F10" s="17"/>
    </row>
    <row r="11" spans="1:6" s="4" customFormat="1" ht="20.25">
      <c r="A11" s="122" t="s">
        <v>170</v>
      </c>
      <c r="B11" s="122"/>
      <c r="C11" s="122"/>
      <c r="D11" s="122"/>
      <c r="E11" s="122"/>
      <c r="F11" s="122"/>
    </row>
    <row r="12" spans="1:6" s="4" customFormat="1" ht="12.75">
      <c r="A12" s="16"/>
      <c r="B12" s="18"/>
      <c r="D12" s="6"/>
      <c r="E12" s="7"/>
      <c r="F12" s="17"/>
    </row>
    <row r="13" spans="1:5" ht="12.75">
      <c r="A13" s="20" t="s">
        <v>0</v>
      </c>
      <c r="B13" s="21" t="s">
        <v>1</v>
      </c>
      <c r="C13" s="21" t="s">
        <v>2</v>
      </c>
      <c r="D13" s="21" t="s">
        <v>108</v>
      </c>
      <c r="E13" s="21" t="s">
        <v>109</v>
      </c>
    </row>
    <row r="14" spans="1:5" ht="12.75" customHeight="1">
      <c r="A14" s="128">
        <v>1</v>
      </c>
      <c r="B14" s="21" t="s">
        <v>32</v>
      </c>
      <c r="C14" s="21">
        <v>6</v>
      </c>
      <c r="D14" s="27"/>
      <c r="E14" s="21">
        <f>IF(D14&gt;=5,C14,0)</f>
        <v>0</v>
      </c>
    </row>
    <row r="15" spans="1:5" ht="12.75" customHeight="1">
      <c r="A15" s="129"/>
      <c r="B15" s="21" t="s">
        <v>33</v>
      </c>
      <c r="C15" s="21">
        <v>6</v>
      </c>
      <c r="D15" s="27"/>
      <c r="E15" s="21">
        <f aca="true" t="shared" si="0" ref="E15:E29">IF(D15&gt;=5,C15,0)</f>
        <v>0</v>
      </c>
    </row>
    <row r="16" spans="1:5" ht="12.75" customHeight="1">
      <c r="A16" s="129"/>
      <c r="B16" s="21" t="s">
        <v>34</v>
      </c>
      <c r="C16" s="21">
        <v>6</v>
      </c>
      <c r="D16" s="27"/>
      <c r="E16" s="21">
        <f t="shared" si="0"/>
        <v>0</v>
      </c>
    </row>
    <row r="17" spans="1:5" ht="12.75" customHeight="1">
      <c r="A17" s="129"/>
      <c r="B17" s="21" t="s">
        <v>35</v>
      </c>
      <c r="C17" s="21">
        <v>6</v>
      </c>
      <c r="D17" s="27"/>
      <c r="E17" s="21">
        <f t="shared" si="0"/>
        <v>0</v>
      </c>
    </row>
    <row r="18" spans="1:5" ht="12.75" customHeight="1">
      <c r="A18" s="129"/>
      <c r="B18" s="21" t="s">
        <v>36</v>
      </c>
      <c r="C18" s="21">
        <v>6</v>
      </c>
      <c r="D18" s="27"/>
      <c r="E18" s="21">
        <f t="shared" si="0"/>
        <v>0</v>
      </c>
    </row>
    <row r="19" spans="1:5" ht="12.75" customHeight="1">
      <c r="A19" s="129"/>
      <c r="B19" s="21" t="s">
        <v>37</v>
      </c>
      <c r="C19" s="21">
        <v>6</v>
      </c>
      <c r="D19" s="27"/>
      <c r="E19" s="21">
        <f t="shared" si="0"/>
        <v>0</v>
      </c>
    </row>
    <row r="20" spans="1:5" ht="12.75" customHeight="1">
      <c r="A20" s="129"/>
      <c r="B20" s="21" t="s">
        <v>38</v>
      </c>
      <c r="C20" s="21">
        <v>6</v>
      </c>
      <c r="D20" s="27"/>
      <c r="E20" s="21">
        <f t="shared" si="0"/>
        <v>0</v>
      </c>
    </row>
    <row r="21" spans="1:5" ht="12.75" customHeight="1">
      <c r="A21" s="129"/>
      <c r="B21" s="21" t="s">
        <v>39</v>
      </c>
      <c r="C21" s="21">
        <v>6</v>
      </c>
      <c r="D21" s="27"/>
      <c r="E21" s="21">
        <f t="shared" si="0"/>
        <v>0</v>
      </c>
    </row>
    <row r="22" spans="1:5" ht="12.75" customHeight="1">
      <c r="A22" s="129"/>
      <c r="B22" s="21" t="s">
        <v>40</v>
      </c>
      <c r="C22" s="21">
        <v>6</v>
      </c>
      <c r="D22" s="27"/>
      <c r="E22" s="21">
        <f t="shared" si="0"/>
        <v>0</v>
      </c>
    </row>
    <row r="23" spans="1:5" ht="12.75" customHeight="1">
      <c r="A23" s="130"/>
      <c r="B23" s="21" t="s">
        <v>41</v>
      </c>
      <c r="C23" s="21">
        <v>6</v>
      </c>
      <c r="D23" s="27"/>
      <c r="E23" s="21">
        <f t="shared" si="0"/>
        <v>0</v>
      </c>
    </row>
    <row r="24" spans="1:3" ht="12.75" customHeight="1">
      <c r="A24" s="1"/>
      <c r="B24" s="28"/>
      <c r="C24" s="29"/>
    </row>
    <row r="25" spans="1:5" ht="12.75" customHeight="1">
      <c r="A25" s="116">
        <v>2</v>
      </c>
      <c r="B25" s="24" t="s">
        <v>42</v>
      </c>
      <c r="C25" s="24">
        <v>6</v>
      </c>
      <c r="D25" s="25"/>
      <c r="E25" s="24">
        <f t="shared" si="0"/>
        <v>0</v>
      </c>
    </row>
    <row r="26" spans="1:5" ht="12.75">
      <c r="A26" s="116"/>
      <c r="B26" s="24" t="s">
        <v>43</v>
      </c>
      <c r="C26" s="24">
        <v>6</v>
      </c>
      <c r="D26" s="25"/>
      <c r="E26" s="24">
        <f t="shared" si="0"/>
        <v>0</v>
      </c>
    </row>
    <row r="27" spans="1:5" ht="12.75" customHeight="1">
      <c r="A27" s="116"/>
      <c r="B27" s="24" t="s">
        <v>44</v>
      </c>
      <c r="C27" s="24">
        <v>6</v>
      </c>
      <c r="D27" s="25"/>
      <c r="E27" s="24">
        <f t="shared" si="0"/>
        <v>0</v>
      </c>
    </row>
    <row r="28" spans="1:5" ht="12.75" customHeight="1">
      <c r="A28" s="116"/>
      <c r="B28" s="24" t="s">
        <v>45</v>
      </c>
      <c r="C28" s="24">
        <v>6</v>
      </c>
      <c r="D28" s="25"/>
      <c r="E28" s="24">
        <f t="shared" si="0"/>
        <v>0</v>
      </c>
    </row>
    <row r="29" spans="1:5" ht="12.75" customHeight="1">
      <c r="A29" s="116"/>
      <c r="B29" s="24" t="s">
        <v>46</v>
      </c>
      <c r="C29" s="24">
        <v>6</v>
      </c>
      <c r="D29" s="25"/>
      <c r="E29" s="24">
        <f t="shared" si="0"/>
        <v>0</v>
      </c>
    </row>
    <row r="31" spans="2:6" ht="12.75">
      <c r="B31" s="21" t="s">
        <v>4</v>
      </c>
      <c r="C31" s="21">
        <f>SUM(C14:C29)</f>
        <v>90</v>
      </c>
      <c r="D31" s="21"/>
      <c r="E31" s="21"/>
      <c r="F31" s="21"/>
    </row>
    <row r="32" spans="2:6" ht="12.75">
      <c r="B32" s="21" t="s">
        <v>3</v>
      </c>
      <c r="C32" s="21"/>
      <c r="D32" s="21"/>
      <c r="E32" s="21">
        <f>SUM(E14:E29)</f>
        <v>0</v>
      </c>
      <c r="F32" s="21"/>
    </row>
    <row r="33" spans="2:6" ht="12.75">
      <c r="B33" s="21" t="s">
        <v>110</v>
      </c>
      <c r="C33" s="21"/>
      <c r="D33" s="21"/>
      <c r="E33" s="21"/>
      <c r="F33" s="21">
        <f>E32/C31</f>
        <v>0</v>
      </c>
    </row>
    <row r="34" spans="2:6" ht="12.75">
      <c r="B34" s="21" t="s">
        <v>115</v>
      </c>
      <c r="C34" s="21"/>
      <c r="D34" s="21"/>
      <c r="E34" s="21"/>
      <c r="F34" s="21" t="e">
        <f>(SUMIF(E14:E29,6,D14:D29))/COUNTIF(D14:D29,"&gt;=5")</f>
        <v>#DIV/0!</v>
      </c>
    </row>
    <row r="35" spans="2:6" ht="12.75">
      <c r="B35" s="21" t="s">
        <v>116</v>
      </c>
      <c r="C35" s="21"/>
      <c r="D35" s="21"/>
      <c r="E35" s="21"/>
      <c r="F35" s="21" t="e">
        <f>F33*F34</f>
        <v>#DIV/0!</v>
      </c>
    </row>
  </sheetData>
  <sheetProtection sheet="1"/>
  <protectedRanges>
    <protectedRange sqref="B5:B10 D14:D23 D25:D29" name="Rango1"/>
    <protectedRange sqref="B11" name="Rango1_2"/>
  </protectedRanges>
  <mergeCells count="7">
    <mergeCell ref="A25:A29"/>
    <mergeCell ref="A1:E1"/>
    <mergeCell ref="A2:F2"/>
    <mergeCell ref="A3:F3"/>
    <mergeCell ref="A14:A23"/>
    <mergeCell ref="A8:A9"/>
    <mergeCell ref="A11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4">
      <selection activeCell="D21" sqref="D21"/>
    </sheetView>
  </sheetViews>
  <sheetFormatPr defaultColWidth="11.421875" defaultRowHeight="12.75"/>
  <cols>
    <col min="1" max="1" width="27.57421875" style="0" customWidth="1"/>
    <col min="2" max="2" width="42.7109375" style="0" customWidth="1"/>
    <col min="3" max="3" width="7.8515625" style="0" customWidth="1"/>
    <col min="4" max="4" width="18.57421875" style="0" customWidth="1"/>
    <col min="5" max="5" width="17.00390625" style="0" customWidth="1"/>
  </cols>
  <sheetData>
    <row r="1" spans="1:5" ht="18">
      <c r="A1" s="117" t="s">
        <v>112</v>
      </c>
      <c r="B1" s="117"/>
      <c r="C1" s="117"/>
      <c r="D1" s="117"/>
      <c r="E1" s="117"/>
    </row>
    <row r="2" spans="1:16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  <c r="O2" s="9"/>
      <c r="P2" s="9"/>
    </row>
    <row r="3" spans="1:16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  <c r="O3" s="9"/>
      <c r="P3" s="9"/>
    </row>
    <row r="4" s="5" customFormat="1" ht="12.75">
      <c r="A4"/>
    </row>
    <row r="5" spans="1:6" s="4" customFormat="1" ht="12.75">
      <c r="A5" s="8" t="s">
        <v>119</v>
      </c>
      <c r="B5" s="100"/>
      <c r="C5" s="14"/>
      <c r="D5" s="14"/>
      <c r="E5" s="14"/>
      <c r="F5" s="7"/>
    </row>
    <row r="6" spans="1:6" s="4" customFormat="1" ht="12.75">
      <c r="A6" s="8" t="s">
        <v>120</v>
      </c>
      <c r="B6" s="101"/>
      <c r="D6" s="9"/>
      <c r="E6" s="7"/>
      <c r="F6" s="7"/>
    </row>
    <row r="7" spans="1:6" s="4" customFormat="1" ht="12.75">
      <c r="A7"/>
      <c r="B7" s="5"/>
      <c r="D7" s="9"/>
      <c r="E7" s="7"/>
      <c r="F7" s="7"/>
    </row>
    <row r="8" spans="1:6" s="4" customFormat="1" ht="26.25" customHeight="1">
      <c r="A8" s="12" t="s">
        <v>118</v>
      </c>
      <c r="B8" s="103"/>
      <c r="D8" s="68"/>
      <c r="E8" s="69"/>
      <c r="F8" s="16"/>
    </row>
    <row r="9" spans="1:6" s="4" customFormat="1" ht="12.75">
      <c r="A9" s="131" t="s">
        <v>121</v>
      </c>
      <c r="B9" s="102" t="s">
        <v>122</v>
      </c>
      <c r="D9" s="16"/>
      <c r="E9" s="16"/>
      <c r="F9" s="17"/>
    </row>
    <row r="10" spans="1:6" s="4" customFormat="1" ht="12.75">
      <c r="A10" s="132"/>
      <c r="B10" s="102" t="s">
        <v>123</v>
      </c>
      <c r="D10" s="6"/>
      <c r="E10" s="7"/>
      <c r="F10" s="17"/>
    </row>
    <row r="11" spans="1:6" s="4" customFormat="1" ht="12.75">
      <c r="A11" s="112"/>
      <c r="B11" s="17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3" spans="1:6" s="4" customFormat="1" ht="12.75">
      <c r="A13" s="16"/>
      <c r="B13" s="18"/>
      <c r="D13" s="6"/>
      <c r="E13" s="7"/>
      <c r="F13" s="17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12.75" customHeight="1">
      <c r="A15" s="128">
        <v>1</v>
      </c>
      <c r="B15" s="21" t="s">
        <v>32</v>
      </c>
      <c r="C15" s="21">
        <v>6</v>
      </c>
      <c r="D15" s="98"/>
      <c r="E15" s="21">
        <f>IF(D15&gt;=5,C15,0)</f>
        <v>0</v>
      </c>
    </row>
    <row r="16" spans="1:5" ht="12.75" customHeight="1">
      <c r="A16" s="129"/>
      <c r="B16" s="21" t="s">
        <v>33</v>
      </c>
      <c r="C16" s="21">
        <v>6</v>
      </c>
      <c r="D16" s="98"/>
      <c r="E16" s="21">
        <f aca="true" t="shared" si="0" ref="E16:E45">IF(D16&gt;=5,C16,0)</f>
        <v>0</v>
      </c>
    </row>
    <row r="17" spans="1:5" ht="12.75" customHeight="1">
      <c r="A17" s="129"/>
      <c r="B17" s="21" t="s">
        <v>47</v>
      </c>
      <c r="C17" s="21">
        <v>6</v>
      </c>
      <c r="D17" s="98"/>
      <c r="E17" s="21">
        <f t="shared" si="0"/>
        <v>0</v>
      </c>
    </row>
    <row r="18" spans="1:5" ht="12.75" customHeight="1">
      <c r="A18" s="129"/>
      <c r="B18" s="21" t="s">
        <v>35</v>
      </c>
      <c r="C18" s="21">
        <v>6</v>
      </c>
      <c r="D18" s="98"/>
      <c r="E18" s="21">
        <f t="shared" si="0"/>
        <v>0</v>
      </c>
    </row>
    <row r="19" spans="1:5" ht="12.75" customHeight="1">
      <c r="A19" s="129"/>
      <c r="B19" s="21" t="s">
        <v>36</v>
      </c>
      <c r="C19" s="21">
        <v>6</v>
      </c>
      <c r="D19" s="98"/>
      <c r="E19" s="21">
        <f t="shared" si="0"/>
        <v>0</v>
      </c>
    </row>
    <row r="20" spans="1:5" ht="12.75" customHeight="1">
      <c r="A20" s="129"/>
      <c r="B20" s="21" t="s">
        <v>37</v>
      </c>
      <c r="C20" s="21">
        <v>6</v>
      </c>
      <c r="D20" s="98"/>
      <c r="E20" s="21">
        <f t="shared" si="0"/>
        <v>0</v>
      </c>
    </row>
    <row r="21" spans="1:5" ht="12.75" customHeight="1">
      <c r="A21" s="129"/>
      <c r="B21" s="21" t="s">
        <v>38</v>
      </c>
      <c r="C21" s="21">
        <v>6</v>
      </c>
      <c r="D21" s="98"/>
      <c r="E21" s="21">
        <f t="shared" si="0"/>
        <v>0</v>
      </c>
    </row>
    <row r="22" spans="1:5" ht="12.75" customHeight="1">
      <c r="A22" s="129"/>
      <c r="B22" s="21" t="s">
        <v>39</v>
      </c>
      <c r="C22" s="21">
        <v>6</v>
      </c>
      <c r="D22" s="98"/>
      <c r="E22" s="21">
        <f t="shared" si="0"/>
        <v>0</v>
      </c>
    </row>
    <row r="23" spans="1:5" ht="12.75" customHeight="1">
      <c r="A23" s="129"/>
      <c r="B23" s="21" t="s">
        <v>40</v>
      </c>
      <c r="C23" s="21">
        <v>6</v>
      </c>
      <c r="D23" s="98"/>
      <c r="E23" s="21">
        <f t="shared" si="0"/>
        <v>0</v>
      </c>
    </row>
    <row r="24" spans="1:5" ht="12.75" customHeight="1">
      <c r="A24" s="130"/>
      <c r="B24" s="21" t="s">
        <v>48</v>
      </c>
      <c r="C24" s="21">
        <v>6</v>
      </c>
      <c r="D24" s="98"/>
      <c r="E24" s="21">
        <f t="shared" si="0"/>
        <v>0</v>
      </c>
    </row>
    <row r="25" spans="1:4" ht="12.75" customHeight="1">
      <c r="A25" s="37"/>
      <c r="B25" s="134"/>
      <c r="C25" s="135"/>
      <c r="D25" s="76"/>
    </row>
    <row r="26" spans="1:5" ht="12.75" customHeight="1">
      <c r="A26" s="138">
        <v>2</v>
      </c>
      <c r="B26" s="24" t="s">
        <v>46</v>
      </c>
      <c r="C26" s="24">
        <v>6</v>
      </c>
      <c r="D26" s="99"/>
      <c r="E26" s="24">
        <f t="shared" si="0"/>
        <v>0</v>
      </c>
    </row>
    <row r="27" spans="1:5" ht="12.75" customHeight="1">
      <c r="A27" s="139"/>
      <c r="B27" s="24" t="s">
        <v>45</v>
      </c>
      <c r="C27" s="24">
        <v>6</v>
      </c>
      <c r="D27" s="99"/>
      <c r="E27" s="24">
        <f t="shared" si="0"/>
        <v>0</v>
      </c>
    </row>
    <row r="28" spans="1:5" ht="12.75" customHeight="1">
      <c r="A28" s="139"/>
      <c r="B28" s="24" t="s">
        <v>42</v>
      </c>
      <c r="C28" s="24">
        <v>6</v>
      </c>
      <c r="D28" s="99"/>
      <c r="E28" s="24">
        <f t="shared" si="0"/>
        <v>0</v>
      </c>
    </row>
    <row r="29" spans="1:5" ht="12.75" customHeight="1">
      <c r="A29" s="139"/>
      <c r="B29" s="24" t="s">
        <v>43</v>
      </c>
      <c r="C29" s="24">
        <v>6</v>
      </c>
      <c r="D29" s="99"/>
      <c r="E29" s="24">
        <f t="shared" si="0"/>
        <v>0</v>
      </c>
    </row>
    <row r="30" spans="1:5" ht="12.75" customHeight="1">
      <c r="A30" s="139"/>
      <c r="B30" s="24" t="s">
        <v>44</v>
      </c>
      <c r="C30" s="24">
        <v>6</v>
      </c>
      <c r="D30" s="99"/>
      <c r="E30" s="24">
        <f t="shared" si="0"/>
        <v>0</v>
      </c>
    </row>
    <row r="31" spans="1:5" ht="12.75" customHeight="1">
      <c r="A31" s="139"/>
      <c r="B31" s="24" t="s">
        <v>49</v>
      </c>
      <c r="C31" s="24">
        <v>6</v>
      </c>
      <c r="D31" s="99"/>
      <c r="E31" s="24">
        <f t="shared" si="0"/>
        <v>0</v>
      </c>
    </row>
    <row r="32" spans="1:5" ht="12.75" customHeight="1">
      <c r="A32" s="139"/>
      <c r="B32" s="24" t="s">
        <v>50</v>
      </c>
      <c r="C32" s="24">
        <v>6</v>
      </c>
      <c r="D32" s="99"/>
      <c r="E32" s="24">
        <f t="shared" si="0"/>
        <v>0</v>
      </c>
    </row>
    <row r="33" spans="1:5" ht="12.75" customHeight="1">
      <c r="A33" s="139"/>
      <c r="B33" s="24" t="s">
        <v>51</v>
      </c>
      <c r="C33" s="24">
        <v>6</v>
      </c>
      <c r="D33" s="99"/>
      <c r="E33" s="24">
        <f t="shared" si="0"/>
        <v>0</v>
      </c>
    </row>
    <row r="34" spans="1:5" ht="12.75" customHeight="1">
      <c r="A34" s="139"/>
      <c r="B34" s="24" t="s">
        <v>52</v>
      </c>
      <c r="C34" s="24">
        <v>6</v>
      </c>
      <c r="D34" s="99"/>
      <c r="E34" s="24">
        <f t="shared" si="0"/>
        <v>0</v>
      </c>
    </row>
    <row r="35" spans="1:5" ht="12.75" customHeight="1">
      <c r="A35" s="140"/>
      <c r="B35" s="24" t="s">
        <v>53</v>
      </c>
      <c r="C35" s="24">
        <v>6</v>
      </c>
      <c r="D35" s="99"/>
      <c r="E35" s="24">
        <f t="shared" si="0"/>
        <v>0</v>
      </c>
    </row>
    <row r="36" spans="1:4" ht="12.75" customHeight="1">
      <c r="A36" s="33"/>
      <c r="B36" s="136"/>
      <c r="C36" s="137"/>
      <c r="D36" s="76"/>
    </row>
    <row r="37" spans="1:5" ht="12.75" customHeight="1">
      <c r="A37" s="138">
        <v>3</v>
      </c>
      <c r="B37" s="24" t="s">
        <v>54</v>
      </c>
      <c r="C37" s="24">
        <v>6</v>
      </c>
      <c r="D37" s="99"/>
      <c r="E37" s="24">
        <f t="shared" si="0"/>
        <v>0</v>
      </c>
    </row>
    <row r="38" spans="1:5" ht="12.75" customHeight="1">
      <c r="A38" s="139"/>
      <c r="B38" s="24" t="s">
        <v>55</v>
      </c>
      <c r="C38" s="24">
        <v>6</v>
      </c>
      <c r="D38" s="99"/>
      <c r="E38" s="24">
        <f t="shared" si="0"/>
        <v>0</v>
      </c>
    </row>
    <row r="39" spans="1:5" ht="12.75" customHeight="1">
      <c r="A39" s="139"/>
      <c r="B39" s="24" t="s">
        <v>56</v>
      </c>
      <c r="C39" s="24">
        <v>6</v>
      </c>
      <c r="D39" s="99"/>
      <c r="E39" s="24">
        <f t="shared" si="0"/>
        <v>0</v>
      </c>
    </row>
    <row r="40" spans="1:5" ht="12.75" customHeight="1">
      <c r="A40" s="139"/>
      <c r="B40" s="24" t="s">
        <v>57</v>
      </c>
      <c r="C40" s="24">
        <v>6</v>
      </c>
      <c r="D40" s="99"/>
      <c r="E40" s="24">
        <f t="shared" si="0"/>
        <v>0</v>
      </c>
    </row>
    <row r="41" spans="1:5" ht="12.75" customHeight="1">
      <c r="A41" s="139"/>
      <c r="B41" s="54" t="s">
        <v>152</v>
      </c>
      <c r="C41" s="54">
        <v>6</v>
      </c>
      <c r="D41" s="99"/>
      <c r="E41" s="24">
        <f t="shared" si="0"/>
        <v>0</v>
      </c>
    </row>
    <row r="42" spans="1:5" ht="12.75" customHeight="1">
      <c r="A42" s="139"/>
      <c r="B42" s="54" t="s">
        <v>153</v>
      </c>
      <c r="C42" s="54">
        <v>6</v>
      </c>
      <c r="D42" s="99"/>
      <c r="E42" s="24">
        <f t="shared" si="0"/>
        <v>0</v>
      </c>
    </row>
    <row r="43" spans="1:5" ht="12.75" customHeight="1">
      <c r="A43" s="139"/>
      <c r="B43" s="54" t="s">
        <v>154</v>
      </c>
      <c r="C43" s="54">
        <v>6</v>
      </c>
      <c r="D43" s="99"/>
      <c r="E43" s="24">
        <f t="shared" si="0"/>
        <v>0</v>
      </c>
    </row>
    <row r="44" spans="1:5" ht="12.75" customHeight="1">
      <c r="A44" s="139"/>
      <c r="B44" s="54" t="s">
        <v>155</v>
      </c>
      <c r="C44" s="54">
        <v>6</v>
      </c>
      <c r="D44" s="99"/>
      <c r="E44" s="24">
        <f t="shared" si="0"/>
        <v>0</v>
      </c>
    </row>
    <row r="45" spans="1:5" ht="12.75" customHeight="1">
      <c r="A45" s="139"/>
      <c r="B45" s="54" t="s">
        <v>156</v>
      </c>
      <c r="C45" s="54">
        <v>6</v>
      </c>
      <c r="D45" s="99"/>
      <c r="E45" s="24">
        <f t="shared" si="0"/>
        <v>0</v>
      </c>
    </row>
    <row r="46" spans="1:3" ht="12.75" customHeight="1">
      <c r="A46" s="38"/>
      <c r="B46" s="133"/>
      <c r="C46" s="133"/>
    </row>
    <row r="47" spans="2:6" ht="12.75">
      <c r="B47" s="21" t="s">
        <v>4</v>
      </c>
      <c r="C47" s="21">
        <f>SUM(C15:C45)</f>
        <v>174</v>
      </c>
      <c r="D47" s="21"/>
      <c r="E47" s="21"/>
      <c r="F47" s="21"/>
    </row>
    <row r="48" spans="2:6" ht="12.75">
      <c r="B48" s="21" t="s">
        <v>3</v>
      </c>
      <c r="C48" s="21"/>
      <c r="D48" s="21"/>
      <c r="E48" s="21">
        <f>SUM(E15:E45)</f>
        <v>0</v>
      </c>
      <c r="F48" s="21"/>
    </row>
    <row r="49" spans="2:6" ht="12.75">
      <c r="B49" s="21" t="s">
        <v>110</v>
      </c>
      <c r="C49" s="21"/>
      <c r="D49" s="21"/>
      <c r="E49" s="21"/>
      <c r="F49" s="21">
        <f>E48/150</f>
        <v>0</v>
      </c>
    </row>
    <row r="50" spans="2:6" ht="12.75">
      <c r="B50" s="21" t="s">
        <v>115</v>
      </c>
      <c r="C50" s="21"/>
      <c r="D50" s="21"/>
      <c r="E50" s="21"/>
      <c r="F50" s="21" t="e">
        <f>(SUMIF(E15:E45,6,D15:D45))/COUNTIF(D15:D45,"&gt;=5")</f>
        <v>#DIV/0!</v>
      </c>
    </row>
    <row r="51" spans="2:6" ht="12.75">
      <c r="B51" s="21" t="s">
        <v>116</v>
      </c>
      <c r="C51" s="21"/>
      <c r="D51" s="21"/>
      <c r="E51" s="21"/>
      <c r="F51" s="21" t="e">
        <f>F49*F50</f>
        <v>#DIV/0!</v>
      </c>
    </row>
  </sheetData>
  <sheetProtection sheet="1"/>
  <protectedRanges>
    <protectedRange sqref="B5:B6 B8:B11 D15:D24 D26:D35 D37:D45" name="Rango2"/>
    <protectedRange sqref="B5:B6 B8:B11 D15:D24 D26:D35 D37:D45" name="Rango1"/>
    <protectedRange sqref="B12" name="Rango1_1"/>
  </protectedRanges>
  <mergeCells count="11">
    <mergeCell ref="A15:A24"/>
    <mergeCell ref="A12:F12"/>
    <mergeCell ref="A1:E1"/>
    <mergeCell ref="B46:C46"/>
    <mergeCell ref="B25:C25"/>
    <mergeCell ref="B36:C36"/>
    <mergeCell ref="A9:A10"/>
    <mergeCell ref="A26:A35"/>
    <mergeCell ref="A2:F2"/>
    <mergeCell ref="A37:A45"/>
    <mergeCell ref="A3:F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22" sqref="D22"/>
    </sheetView>
  </sheetViews>
  <sheetFormatPr defaultColWidth="11.421875" defaultRowHeight="12.75"/>
  <cols>
    <col min="1" max="1" width="27.57421875" style="0" customWidth="1"/>
    <col min="2" max="2" width="42.7109375" style="0" customWidth="1"/>
    <col min="3" max="3" width="7.8515625" style="0" customWidth="1"/>
    <col min="4" max="4" width="18.57421875" style="0" customWidth="1"/>
    <col min="5" max="5" width="17.00390625" style="0" customWidth="1"/>
  </cols>
  <sheetData>
    <row r="1" spans="1:5" ht="18">
      <c r="A1" s="117" t="s">
        <v>112</v>
      </c>
      <c r="B1" s="117"/>
      <c r="C1" s="117"/>
      <c r="D1" s="117"/>
      <c r="E1" s="117"/>
    </row>
    <row r="2" spans="1:16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  <c r="O2" s="9"/>
      <c r="P2" s="9"/>
    </row>
    <row r="3" spans="1:16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  <c r="O3" s="9"/>
      <c r="P3" s="9"/>
    </row>
    <row r="4" s="5" customFormat="1" ht="12.75">
      <c r="A4"/>
    </row>
    <row r="5" spans="1:6" s="4" customFormat="1" ht="12.75">
      <c r="A5" s="8" t="s">
        <v>119</v>
      </c>
      <c r="B5" s="100"/>
      <c r="C5" s="14"/>
      <c r="D5" s="14"/>
      <c r="E5" s="14"/>
      <c r="F5" s="7"/>
    </row>
    <row r="6" spans="1:6" s="4" customFormat="1" ht="12.75">
      <c r="A6" s="8" t="s">
        <v>120</v>
      </c>
      <c r="B6" s="101"/>
      <c r="D6" s="9"/>
      <c r="E6" s="7"/>
      <c r="F6" s="7"/>
    </row>
    <row r="7" spans="1:6" s="4" customFormat="1" ht="12.75">
      <c r="A7"/>
      <c r="B7" s="5"/>
      <c r="D7" s="9"/>
      <c r="E7" s="7"/>
      <c r="F7" s="7"/>
    </row>
    <row r="8" spans="1:6" s="4" customFormat="1" ht="26.25" customHeight="1">
      <c r="A8" s="12" t="s">
        <v>118</v>
      </c>
      <c r="B8" s="103"/>
      <c r="D8" s="68"/>
      <c r="E8" s="69"/>
      <c r="F8" s="16"/>
    </row>
    <row r="9" spans="1:6" s="4" customFormat="1" ht="12.75">
      <c r="A9" s="131" t="s">
        <v>121</v>
      </c>
      <c r="B9" s="102" t="s">
        <v>122</v>
      </c>
      <c r="D9" s="16"/>
      <c r="E9" s="16"/>
      <c r="F9" s="17"/>
    </row>
    <row r="10" spans="1:6" s="4" customFormat="1" ht="12.75">
      <c r="A10" s="132"/>
      <c r="B10" s="102" t="s">
        <v>123</v>
      </c>
      <c r="D10" s="6"/>
      <c r="E10" s="7"/>
      <c r="F10" s="17"/>
    </row>
    <row r="11" spans="1:6" s="4" customFormat="1" ht="12.75">
      <c r="A11" s="112"/>
      <c r="B11" s="7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3" spans="1:6" s="4" customFormat="1" ht="12.75">
      <c r="A13" s="16"/>
      <c r="B13" s="18"/>
      <c r="D13" s="6"/>
      <c r="E13" s="7"/>
      <c r="F13" s="17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12.75" customHeight="1">
      <c r="A15" s="128">
        <v>1</v>
      </c>
      <c r="B15" s="21" t="s">
        <v>32</v>
      </c>
      <c r="C15" s="21">
        <v>6</v>
      </c>
      <c r="D15" s="98"/>
      <c r="E15" s="21">
        <f>IF(D15&gt;=5,C15,0)</f>
        <v>0</v>
      </c>
    </row>
    <row r="16" spans="1:5" ht="12.75" customHeight="1">
      <c r="A16" s="129"/>
      <c r="B16" s="21" t="s">
        <v>33</v>
      </c>
      <c r="C16" s="21">
        <v>6</v>
      </c>
      <c r="D16" s="98"/>
      <c r="E16" s="21">
        <f aca="true" t="shared" si="0" ref="E16:E40">IF(D16&gt;=5,C16,0)</f>
        <v>0</v>
      </c>
    </row>
    <row r="17" spans="1:5" ht="12.75" customHeight="1">
      <c r="A17" s="129"/>
      <c r="B17" s="21" t="s">
        <v>47</v>
      </c>
      <c r="C17" s="21">
        <v>6</v>
      </c>
      <c r="D17" s="98"/>
      <c r="E17" s="21">
        <f t="shared" si="0"/>
        <v>0</v>
      </c>
    </row>
    <row r="18" spans="1:5" ht="12.75" customHeight="1">
      <c r="A18" s="129"/>
      <c r="B18" s="21" t="s">
        <v>35</v>
      </c>
      <c r="C18" s="21">
        <v>6</v>
      </c>
      <c r="D18" s="98"/>
      <c r="E18" s="21">
        <f t="shared" si="0"/>
        <v>0</v>
      </c>
    </row>
    <row r="19" spans="1:5" ht="12.75" customHeight="1">
      <c r="A19" s="129"/>
      <c r="B19" s="21" t="s">
        <v>36</v>
      </c>
      <c r="C19" s="21">
        <v>6</v>
      </c>
      <c r="D19" s="98"/>
      <c r="E19" s="21">
        <f t="shared" si="0"/>
        <v>0</v>
      </c>
    </row>
    <row r="20" spans="1:5" ht="12.75" customHeight="1">
      <c r="A20" s="129"/>
      <c r="B20" s="21" t="s">
        <v>37</v>
      </c>
      <c r="C20" s="21">
        <v>6</v>
      </c>
      <c r="D20" s="98"/>
      <c r="E20" s="21">
        <f t="shared" si="0"/>
        <v>0</v>
      </c>
    </row>
    <row r="21" spans="1:5" ht="12.75" customHeight="1">
      <c r="A21" s="129"/>
      <c r="B21" s="21" t="s">
        <v>38</v>
      </c>
      <c r="C21" s="21">
        <v>6</v>
      </c>
      <c r="D21" s="98"/>
      <c r="E21" s="21">
        <f t="shared" si="0"/>
        <v>0</v>
      </c>
    </row>
    <row r="22" spans="1:5" ht="12.75" customHeight="1">
      <c r="A22" s="129"/>
      <c r="B22" s="21" t="s">
        <v>39</v>
      </c>
      <c r="C22" s="21">
        <v>6</v>
      </c>
      <c r="D22" s="98"/>
      <c r="E22" s="21">
        <f t="shared" si="0"/>
        <v>0</v>
      </c>
    </row>
    <row r="23" spans="1:5" ht="12.75" customHeight="1">
      <c r="A23" s="129"/>
      <c r="B23" s="21" t="s">
        <v>40</v>
      </c>
      <c r="C23" s="21">
        <v>6</v>
      </c>
      <c r="D23" s="98"/>
      <c r="E23" s="21">
        <f t="shared" si="0"/>
        <v>0</v>
      </c>
    </row>
    <row r="24" spans="1:5" ht="12.75" customHeight="1">
      <c r="A24" s="130"/>
      <c r="B24" s="21" t="s">
        <v>48</v>
      </c>
      <c r="C24" s="21">
        <v>6</v>
      </c>
      <c r="D24" s="98"/>
      <c r="E24" s="21">
        <f t="shared" si="0"/>
        <v>0</v>
      </c>
    </row>
    <row r="25" spans="1:4" ht="12.75" customHeight="1">
      <c r="A25" s="37"/>
      <c r="B25" s="134"/>
      <c r="C25" s="135"/>
      <c r="D25" s="76"/>
    </row>
    <row r="26" spans="1:5" ht="12.75" customHeight="1">
      <c r="A26" s="138">
        <v>2</v>
      </c>
      <c r="B26" s="24" t="s">
        <v>46</v>
      </c>
      <c r="C26" s="21">
        <v>6</v>
      </c>
      <c r="D26" s="99"/>
      <c r="E26" s="24">
        <f t="shared" si="0"/>
        <v>0</v>
      </c>
    </row>
    <row r="27" spans="1:5" ht="12.75" customHeight="1">
      <c r="A27" s="139"/>
      <c r="B27" s="24" t="s">
        <v>45</v>
      </c>
      <c r="C27" s="21">
        <v>6</v>
      </c>
      <c r="D27" s="99"/>
      <c r="E27" s="24">
        <f t="shared" si="0"/>
        <v>0</v>
      </c>
    </row>
    <row r="28" spans="1:5" ht="12.75" customHeight="1">
      <c r="A28" s="139"/>
      <c r="B28" s="24" t="s">
        <v>42</v>
      </c>
      <c r="C28" s="21">
        <v>6</v>
      </c>
      <c r="D28" s="99"/>
      <c r="E28" s="24">
        <f t="shared" si="0"/>
        <v>0</v>
      </c>
    </row>
    <row r="29" spans="1:5" ht="12.75" customHeight="1">
      <c r="A29" s="139"/>
      <c r="B29" s="24" t="s">
        <v>43</v>
      </c>
      <c r="C29" s="21">
        <v>6</v>
      </c>
      <c r="D29" s="99"/>
      <c r="E29" s="24">
        <f t="shared" si="0"/>
        <v>0</v>
      </c>
    </row>
    <row r="30" spans="1:5" ht="12.75" customHeight="1">
      <c r="A30" s="139"/>
      <c r="B30" s="24" t="s">
        <v>44</v>
      </c>
      <c r="C30" s="21">
        <v>6</v>
      </c>
      <c r="D30" s="99"/>
      <c r="E30" s="24">
        <f t="shared" si="0"/>
        <v>0</v>
      </c>
    </row>
    <row r="31" spans="1:5" ht="12.75" customHeight="1">
      <c r="A31" s="139"/>
      <c r="B31" s="24" t="s">
        <v>49</v>
      </c>
      <c r="C31" s="21">
        <v>6</v>
      </c>
      <c r="D31" s="99"/>
      <c r="E31" s="24">
        <f t="shared" si="0"/>
        <v>0</v>
      </c>
    </row>
    <row r="32" spans="1:5" ht="12.75" customHeight="1">
      <c r="A32" s="139"/>
      <c r="B32" s="24" t="s">
        <v>50</v>
      </c>
      <c r="C32" s="21">
        <v>6</v>
      </c>
      <c r="D32" s="99"/>
      <c r="E32" s="24">
        <f t="shared" si="0"/>
        <v>0</v>
      </c>
    </row>
    <row r="33" spans="1:5" ht="12.75" customHeight="1">
      <c r="A33" s="139"/>
      <c r="B33" s="24" t="s">
        <v>51</v>
      </c>
      <c r="C33" s="21">
        <v>6</v>
      </c>
      <c r="D33" s="99"/>
      <c r="E33" s="24">
        <f t="shared" si="0"/>
        <v>0</v>
      </c>
    </row>
    <row r="34" spans="1:5" ht="12.75" customHeight="1">
      <c r="A34" s="139"/>
      <c r="B34" s="24" t="s">
        <v>52</v>
      </c>
      <c r="C34" s="21">
        <v>6</v>
      </c>
      <c r="D34" s="99"/>
      <c r="E34" s="24">
        <f t="shared" si="0"/>
        <v>0</v>
      </c>
    </row>
    <row r="35" spans="1:5" ht="12.75" customHeight="1">
      <c r="A35" s="140"/>
      <c r="B35" s="24" t="s">
        <v>53</v>
      </c>
      <c r="C35" s="21">
        <v>6</v>
      </c>
      <c r="D35" s="99"/>
      <c r="E35" s="24">
        <f t="shared" si="0"/>
        <v>0</v>
      </c>
    </row>
    <row r="36" spans="1:4" ht="12.75" customHeight="1">
      <c r="A36" s="33"/>
      <c r="B36" s="136"/>
      <c r="C36" s="137"/>
      <c r="D36" s="76"/>
    </row>
    <row r="37" spans="1:5" ht="12.75" customHeight="1">
      <c r="A37" s="138">
        <v>3</v>
      </c>
      <c r="B37" s="24" t="s">
        <v>54</v>
      </c>
      <c r="C37" s="21">
        <v>6</v>
      </c>
      <c r="D37" s="99"/>
      <c r="E37" s="24">
        <f t="shared" si="0"/>
        <v>0</v>
      </c>
    </row>
    <row r="38" spans="1:5" ht="12.75" customHeight="1">
      <c r="A38" s="139"/>
      <c r="B38" s="24" t="s">
        <v>55</v>
      </c>
      <c r="C38" s="21">
        <v>6</v>
      </c>
      <c r="D38" s="99"/>
      <c r="E38" s="24">
        <f t="shared" si="0"/>
        <v>0</v>
      </c>
    </row>
    <row r="39" spans="1:5" ht="12.75" customHeight="1">
      <c r="A39" s="139"/>
      <c r="B39" s="24" t="s">
        <v>56</v>
      </c>
      <c r="C39" s="21">
        <v>6</v>
      </c>
      <c r="D39" s="99"/>
      <c r="E39" s="24">
        <f t="shared" si="0"/>
        <v>0</v>
      </c>
    </row>
    <row r="40" spans="1:5" ht="12.75" customHeight="1">
      <c r="A40" s="139"/>
      <c r="B40" s="24" t="s">
        <v>57</v>
      </c>
      <c r="C40" s="21">
        <v>6</v>
      </c>
      <c r="D40" s="99"/>
      <c r="E40" s="24">
        <f t="shared" si="0"/>
        <v>0</v>
      </c>
    </row>
    <row r="41" spans="1:5" ht="12.75" customHeight="1">
      <c r="A41" s="140"/>
      <c r="B41" s="24" t="s">
        <v>157</v>
      </c>
      <c r="C41" s="21">
        <v>6</v>
      </c>
      <c r="D41" s="99"/>
      <c r="E41" s="51">
        <f>IF(D41&gt;=5,C41,0)</f>
        <v>0</v>
      </c>
    </row>
    <row r="42" spans="1:3" ht="12.75" customHeight="1">
      <c r="A42" s="38"/>
      <c r="B42" s="133"/>
      <c r="C42" s="133"/>
    </row>
    <row r="43" spans="2:6" ht="12.75">
      <c r="B43" s="21" t="s">
        <v>4</v>
      </c>
      <c r="C43" s="21">
        <f>SUM(C15:C41)</f>
        <v>150</v>
      </c>
      <c r="D43" s="21"/>
      <c r="E43" s="21"/>
      <c r="F43" s="21"/>
    </row>
    <row r="44" spans="2:6" ht="12.75">
      <c r="B44" s="21" t="s">
        <v>3</v>
      </c>
      <c r="C44" s="21"/>
      <c r="D44" s="21"/>
      <c r="E44" s="21">
        <f>SUM(E15:E41)</f>
        <v>0</v>
      </c>
      <c r="F44" s="21"/>
    </row>
    <row r="45" spans="2:6" ht="12.75">
      <c r="B45" s="21" t="s">
        <v>110</v>
      </c>
      <c r="C45" s="21"/>
      <c r="D45" s="21"/>
      <c r="E45" s="21"/>
      <c r="F45" s="21">
        <f>E44/150</f>
        <v>0</v>
      </c>
    </row>
    <row r="46" spans="2:6" ht="12.75">
      <c r="B46" s="21" t="s">
        <v>115</v>
      </c>
      <c r="C46" s="21"/>
      <c r="D46" s="21"/>
      <c r="E46" s="21"/>
      <c r="F46" s="21" t="e">
        <f>(SUMIF(E15:E41,6,D15:D41))/COUNTIF(D15:D41,"&gt;=5")</f>
        <v>#DIV/0!</v>
      </c>
    </row>
    <row r="47" spans="2:6" ht="12.75">
      <c r="B47" s="21" t="s">
        <v>116</v>
      </c>
      <c r="C47" s="21"/>
      <c r="D47" s="21"/>
      <c r="E47" s="21"/>
      <c r="F47" s="21" t="e">
        <f>F45*F46</f>
        <v>#DIV/0!</v>
      </c>
    </row>
  </sheetData>
  <sheetProtection sheet="1"/>
  <protectedRanges>
    <protectedRange sqref="B6 B8:B11 D41" name="Rango3"/>
    <protectedRange sqref="B6 B8:B11" name="Rango1"/>
    <protectedRange sqref="D15:D24 D26:D35 D37:D40" name="Rango2_1"/>
    <protectedRange sqref="D15:D24 D26:D35 D37:D40" name="Rango1_2"/>
    <protectedRange sqref="B5" name="Rango2_3"/>
    <protectedRange sqref="B5" name="Rango1_4"/>
    <protectedRange sqref="B12" name="Rango1_1"/>
  </protectedRanges>
  <mergeCells count="11">
    <mergeCell ref="B25:C25"/>
    <mergeCell ref="A12:F12"/>
    <mergeCell ref="A26:A35"/>
    <mergeCell ref="B36:C36"/>
    <mergeCell ref="B42:C42"/>
    <mergeCell ref="A37:A41"/>
    <mergeCell ref="A1:E1"/>
    <mergeCell ref="A2:F2"/>
    <mergeCell ref="A3:F3"/>
    <mergeCell ref="A9:A10"/>
    <mergeCell ref="A15:A24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">
      <selection activeCell="A12" sqref="A12:F12"/>
    </sheetView>
  </sheetViews>
  <sheetFormatPr defaultColWidth="11.421875" defaultRowHeight="12.75"/>
  <cols>
    <col min="1" max="1" width="26.7109375" style="0" customWidth="1"/>
    <col min="2" max="2" width="43.8515625" style="0" customWidth="1"/>
    <col min="3" max="3" width="8.28125" style="0" customWidth="1"/>
    <col min="4" max="4" width="18.8515625" style="0" customWidth="1"/>
    <col min="5" max="5" width="17.00390625" style="0" customWidth="1"/>
  </cols>
  <sheetData>
    <row r="1" spans="1:5" ht="18">
      <c r="A1" s="117" t="s">
        <v>113</v>
      </c>
      <c r="B1" s="117"/>
      <c r="C1" s="117"/>
      <c r="D1" s="117"/>
      <c r="E1" s="117"/>
    </row>
    <row r="2" spans="1:14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</row>
    <row r="3" spans="1:14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</row>
    <row r="4" s="5" customFormat="1" ht="12.75">
      <c r="A4"/>
    </row>
    <row r="5" spans="1:6" s="4" customFormat="1" ht="12.75">
      <c r="A5" s="8" t="s">
        <v>119</v>
      </c>
      <c r="B5" s="15"/>
      <c r="C5" s="14"/>
      <c r="D5" s="14"/>
      <c r="E5" s="14"/>
      <c r="F5" s="7"/>
    </row>
    <row r="6" spans="1:6" s="4" customFormat="1" ht="12.75">
      <c r="A6" s="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6.25" customHeight="1">
      <c r="A8" s="12" t="s">
        <v>118</v>
      </c>
      <c r="B8" s="10"/>
      <c r="D8" s="68"/>
      <c r="E8" s="69"/>
      <c r="F8" s="19"/>
    </row>
    <row r="9" spans="1:6" s="4" customFormat="1" ht="12.75">
      <c r="A9" s="131" t="s">
        <v>121</v>
      </c>
      <c r="B9" s="43" t="s">
        <v>122</v>
      </c>
      <c r="D9" s="6"/>
      <c r="E9" s="16"/>
      <c r="F9" s="17"/>
    </row>
    <row r="10" spans="1:6" s="4" customFormat="1" ht="12.75">
      <c r="A10" s="132"/>
      <c r="B10" s="43" t="s">
        <v>123</v>
      </c>
      <c r="D10" s="6"/>
      <c r="E10" s="16"/>
      <c r="F10" s="17"/>
    </row>
    <row r="11" spans="1:6" s="4" customFormat="1" ht="12.75">
      <c r="A11" s="16"/>
      <c r="B11" s="18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25.5">
      <c r="A15" s="115">
        <v>1</v>
      </c>
      <c r="B15" s="22" t="s">
        <v>58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59</v>
      </c>
      <c r="C16" s="21">
        <v>6</v>
      </c>
      <c r="D16" s="23"/>
      <c r="E16" s="21">
        <f aca="true" t="shared" si="0" ref="E16:E30">IF(D16&gt;=5,C16,0)</f>
        <v>0</v>
      </c>
    </row>
    <row r="17" spans="1:5" ht="12.75">
      <c r="A17" s="115"/>
      <c r="B17" s="21" t="s">
        <v>60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61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62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63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64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65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66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67</v>
      </c>
      <c r="C24" s="21">
        <v>6</v>
      </c>
      <c r="D24" s="23"/>
      <c r="E24" s="21">
        <f t="shared" si="0"/>
        <v>0</v>
      </c>
    </row>
    <row r="25" ht="29.25">
      <c r="A25" s="37"/>
    </row>
    <row r="26" spans="1:5" ht="12.75">
      <c r="A26" s="116">
        <v>2</v>
      </c>
      <c r="B26" s="24" t="s">
        <v>68</v>
      </c>
      <c r="C26" s="24">
        <v>6</v>
      </c>
      <c r="D26" s="25"/>
      <c r="E26" s="24">
        <f t="shared" si="0"/>
        <v>0</v>
      </c>
    </row>
    <row r="27" spans="1:5" ht="12.75">
      <c r="A27" s="116"/>
      <c r="B27" s="24" t="s">
        <v>69</v>
      </c>
      <c r="C27" s="24">
        <v>6</v>
      </c>
      <c r="D27" s="25"/>
      <c r="E27" s="24">
        <f t="shared" si="0"/>
        <v>0</v>
      </c>
    </row>
    <row r="28" spans="1:5" ht="12.75">
      <c r="A28" s="116"/>
      <c r="B28" s="24" t="s">
        <v>70</v>
      </c>
      <c r="C28" s="24">
        <v>6</v>
      </c>
      <c r="D28" s="25"/>
      <c r="E28" s="24">
        <f t="shared" si="0"/>
        <v>0</v>
      </c>
    </row>
    <row r="29" spans="1:5" ht="12.75">
      <c r="A29" s="116"/>
      <c r="B29" s="24" t="s">
        <v>71</v>
      </c>
      <c r="C29" s="24">
        <v>6</v>
      </c>
      <c r="D29" s="25"/>
      <c r="E29" s="24">
        <f t="shared" si="0"/>
        <v>0</v>
      </c>
    </row>
    <row r="30" spans="1:5" ht="12.75">
      <c r="A30" s="116"/>
      <c r="B30" s="24" t="s">
        <v>72</v>
      </c>
      <c r="C30" s="24">
        <v>6</v>
      </c>
      <c r="D30" s="25"/>
      <c r="E30" s="24">
        <f t="shared" si="0"/>
        <v>0</v>
      </c>
    </row>
    <row r="32" spans="2:6" ht="12.75">
      <c r="B32" s="21" t="s">
        <v>4</v>
      </c>
      <c r="C32" s="21">
        <f>SUM(C15:C30)</f>
        <v>90</v>
      </c>
      <c r="D32" s="21"/>
      <c r="E32" s="21"/>
      <c r="F32" s="21"/>
    </row>
    <row r="33" spans="2:6" ht="12.75">
      <c r="B33" s="21" t="s">
        <v>3</v>
      </c>
      <c r="C33" s="21"/>
      <c r="D33" s="21"/>
      <c r="E33" s="21">
        <f>SUM(E15:E30)</f>
        <v>0</v>
      </c>
      <c r="F33" s="21"/>
    </row>
    <row r="34" spans="2:6" ht="12.75">
      <c r="B34" s="21" t="s">
        <v>110</v>
      </c>
      <c r="C34" s="21"/>
      <c r="D34" s="21"/>
      <c r="E34" s="21">
        <f>E33/C32</f>
        <v>0</v>
      </c>
      <c r="F34" s="21">
        <f>E33/C32</f>
        <v>0</v>
      </c>
    </row>
    <row r="35" spans="2:6" ht="12.75">
      <c r="B35" s="21" t="s">
        <v>115</v>
      </c>
      <c r="C35" s="21"/>
      <c r="D35" s="21"/>
      <c r="E35" s="21"/>
      <c r="F35" s="21" t="e">
        <f>(SUMIF(E15:E30,6,D15:D30))/COUNTIF(D15:D30,"&gt;=5")</f>
        <v>#DIV/0!</v>
      </c>
    </row>
    <row r="36" spans="2:6" ht="12.75">
      <c r="B36" s="21" t="s">
        <v>116</v>
      </c>
      <c r="C36" s="21"/>
      <c r="D36" s="21"/>
      <c r="E36" s="21"/>
      <c r="F36" s="21" t="e">
        <f>F34*F35</f>
        <v>#DIV/0!</v>
      </c>
    </row>
  </sheetData>
  <sheetProtection sheet="1"/>
  <protectedRanges>
    <protectedRange sqref="B5:B6 B8:B10 D15:D24 D26:D30" name="Rango1"/>
    <protectedRange sqref="B12" name="Rango1_1"/>
  </protectedRanges>
  <mergeCells count="7">
    <mergeCell ref="A15:A24"/>
    <mergeCell ref="A26:A30"/>
    <mergeCell ref="A1:E1"/>
    <mergeCell ref="A2:F2"/>
    <mergeCell ref="A3:F3"/>
    <mergeCell ref="A9:A10"/>
    <mergeCell ref="A12:F1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4">
      <selection activeCell="D24" sqref="D24"/>
    </sheetView>
  </sheetViews>
  <sheetFormatPr defaultColWidth="11.421875" defaultRowHeight="12.75"/>
  <cols>
    <col min="1" max="1" width="27.421875" style="0" customWidth="1"/>
    <col min="2" max="2" width="42.7109375" style="0" customWidth="1"/>
    <col min="3" max="3" width="8.00390625" style="0" customWidth="1"/>
    <col min="4" max="4" width="18.421875" style="0" customWidth="1"/>
    <col min="5" max="5" width="17.140625" style="0" customWidth="1"/>
  </cols>
  <sheetData>
    <row r="1" spans="1:5" ht="18">
      <c r="A1" s="117" t="s">
        <v>113</v>
      </c>
      <c r="B1" s="117"/>
      <c r="C1" s="117"/>
      <c r="D1" s="117"/>
      <c r="E1" s="117"/>
    </row>
    <row r="2" spans="1:14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</row>
    <row r="3" spans="1:14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</row>
    <row r="4" s="5" customFormat="1" ht="12.75">
      <c r="A4"/>
    </row>
    <row r="5" spans="1:6" s="4" customFormat="1" ht="12.75">
      <c r="A5" s="8" t="s">
        <v>119</v>
      </c>
      <c r="B5" s="15"/>
      <c r="C5" s="14"/>
      <c r="D5" s="14"/>
      <c r="E5" s="14"/>
      <c r="F5" s="7"/>
    </row>
    <row r="6" spans="1:6" s="4" customFormat="1" ht="12.75">
      <c r="A6" s="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4" customHeight="1">
      <c r="A8" s="12" t="s">
        <v>118</v>
      </c>
      <c r="B8" s="10"/>
      <c r="D8" s="141"/>
      <c r="E8" s="142"/>
      <c r="F8" s="16"/>
    </row>
    <row r="9" spans="1:6" s="4" customFormat="1" ht="12.75">
      <c r="A9" s="118" t="s">
        <v>121</v>
      </c>
      <c r="B9" s="43" t="s">
        <v>122</v>
      </c>
      <c r="D9" s="45"/>
      <c r="E9" s="45"/>
      <c r="F9" s="17"/>
    </row>
    <row r="10" spans="1:6" s="4" customFormat="1" ht="12.75">
      <c r="A10" s="118"/>
      <c r="B10" s="43" t="s">
        <v>123</v>
      </c>
      <c r="D10" s="6"/>
      <c r="E10" s="7"/>
      <c r="F10" s="17"/>
    </row>
    <row r="11" spans="1:6" s="4" customFormat="1" ht="12.75">
      <c r="A11" s="112"/>
      <c r="B11" s="7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25.5">
      <c r="A15" s="115">
        <v>1</v>
      </c>
      <c r="B15" s="22" t="s">
        <v>58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59</v>
      </c>
      <c r="C16" s="21">
        <v>6</v>
      </c>
      <c r="D16" s="23"/>
      <c r="E16" s="21">
        <f aca="true" t="shared" si="0" ref="E16:E41">IF(D16&gt;=5,C16,0)</f>
        <v>0</v>
      </c>
    </row>
    <row r="17" spans="1:5" ht="12.75">
      <c r="A17" s="115"/>
      <c r="B17" s="21" t="s">
        <v>60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61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62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63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64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65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66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67</v>
      </c>
      <c r="C24" s="21">
        <v>6</v>
      </c>
      <c r="D24" s="23"/>
      <c r="E24" s="21">
        <f t="shared" si="0"/>
        <v>0</v>
      </c>
    </row>
    <row r="25" ht="29.25">
      <c r="A25" s="37"/>
    </row>
    <row r="26" spans="1:5" ht="12.75" customHeight="1">
      <c r="A26" s="128">
        <v>2</v>
      </c>
      <c r="B26" s="21" t="s">
        <v>68</v>
      </c>
      <c r="C26" s="21">
        <v>6</v>
      </c>
      <c r="D26" s="23"/>
      <c r="E26" s="21">
        <f t="shared" si="0"/>
        <v>0</v>
      </c>
    </row>
    <row r="27" spans="1:5" ht="12.75" customHeight="1">
      <c r="A27" s="129"/>
      <c r="B27" s="21" t="s">
        <v>69</v>
      </c>
      <c r="C27" s="21">
        <v>6</v>
      </c>
      <c r="D27" s="23"/>
      <c r="E27" s="21">
        <f t="shared" si="0"/>
        <v>0</v>
      </c>
    </row>
    <row r="28" spans="1:5" ht="12.75" customHeight="1">
      <c r="A28" s="129"/>
      <c r="B28" s="21" t="s">
        <v>70</v>
      </c>
      <c r="C28" s="21">
        <v>6</v>
      </c>
      <c r="D28" s="23"/>
      <c r="E28" s="21">
        <f t="shared" si="0"/>
        <v>0</v>
      </c>
    </row>
    <row r="29" spans="1:5" ht="12.75" customHeight="1">
      <c r="A29" s="129"/>
      <c r="B29" s="21" t="s">
        <v>71</v>
      </c>
      <c r="C29" s="21">
        <v>6</v>
      </c>
      <c r="D29" s="23"/>
      <c r="E29" s="21">
        <f t="shared" si="0"/>
        <v>0</v>
      </c>
    </row>
    <row r="30" spans="1:5" ht="12.75" customHeight="1">
      <c r="A30" s="129"/>
      <c r="B30" s="21" t="s">
        <v>72</v>
      </c>
      <c r="C30" s="21">
        <v>6</v>
      </c>
      <c r="D30" s="23"/>
      <c r="E30" s="21">
        <f t="shared" si="0"/>
        <v>0</v>
      </c>
    </row>
    <row r="31" spans="1:5" ht="25.5">
      <c r="A31" s="129"/>
      <c r="B31" s="22" t="s">
        <v>73</v>
      </c>
      <c r="C31" s="21">
        <v>6</v>
      </c>
      <c r="D31" s="23"/>
      <c r="E31" s="21">
        <f t="shared" si="0"/>
        <v>0</v>
      </c>
    </row>
    <row r="32" spans="1:5" ht="12.75">
      <c r="A32" s="129"/>
      <c r="B32" s="21" t="s">
        <v>74</v>
      </c>
      <c r="C32" s="21">
        <v>6</v>
      </c>
      <c r="D32" s="23"/>
      <c r="E32" s="21">
        <f t="shared" si="0"/>
        <v>0</v>
      </c>
    </row>
    <row r="33" spans="1:5" ht="12.75">
      <c r="A33" s="129"/>
      <c r="B33" s="21" t="s">
        <v>75</v>
      </c>
      <c r="C33" s="21">
        <v>6</v>
      </c>
      <c r="D33" s="23"/>
      <c r="E33" s="21">
        <f t="shared" si="0"/>
        <v>0</v>
      </c>
    </row>
    <row r="34" spans="1:5" ht="25.5">
      <c r="A34" s="129"/>
      <c r="B34" s="22" t="s">
        <v>76</v>
      </c>
      <c r="C34" s="21">
        <v>6</v>
      </c>
      <c r="D34" s="23"/>
      <c r="E34" s="21">
        <f t="shared" si="0"/>
        <v>0</v>
      </c>
    </row>
    <row r="35" spans="1:5" ht="12.75">
      <c r="A35" s="130"/>
      <c r="B35" s="21" t="s">
        <v>77</v>
      </c>
      <c r="C35" s="21">
        <v>6</v>
      </c>
      <c r="D35" s="23"/>
      <c r="E35" s="21">
        <f t="shared" si="0"/>
        <v>0</v>
      </c>
    </row>
    <row r="37" spans="1:5" ht="12.75">
      <c r="A37" s="116">
        <v>3</v>
      </c>
      <c r="B37" s="24" t="s">
        <v>78</v>
      </c>
      <c r="C37" s="24">
        <v>6</v>
      </c>
      <c r="D37" s="25"/>
      <c r="E37" s="24">
        <f t="shared" si="0"/>
        <v>0</v>
      </c>
    </row>
    <row r="38" spans="1:5" ht="12.75">
      <c r="A38" s="116"/>
      <c r="B38" s="24" t="s">
        <v>79</v>
      </c>
      <c r="C38" s="24">
        <v>6</v>
      </c>
      <c r="D38" s="25"/>
      <c r="E38" s="24">
        <f t="shared" si="0"/>
        <v>0</v>
      </c>
    </row>
    <row r="39" spans="1:5" ht="12.75">
      <c r="A39" s="116"/>
      <c r="B39" s="24" t="s">
        <v>80</v>
      </c>
      <c r="C39" s="24">
        <v>6</v>
      </c>
      <c r="D39" s="25"/>
      <c r="E39" s="24">
        <f t="shared" si="0"/>
        <v>0</v>
      </c>
    </row>
    <row r="40" spans="1:5" ht="12.75">
      <c r="A40" s="116"/>
      <c r="B40" s="24" t="s">
        <v>81</v>
      </c>
      <c r="C40" s="24">
        <v>6</v>
      </c>
      <c r="D40" s="25"/>
      <c r="E40" s="24">
        <f t="shared" si="0"/>
        <v>0</v>
      </c>
    </row>
    <row r="41" spans="1:5" ht="12.75">
      <c r="A41" s="116"/>
      <c r="B41" s="24" t="s">
        <v>82</v>
      </c>
      <c r="C41" s="24">
        <v>6</v>
      </c>
      <c r="D41" s="25"/>
      <c r="E41" s="24">
        <f t="shared" si="0"/>
        <v>0</v>
      </c>
    </row>
    <row r="44" spans="2:6" ht="12.75">
      <c r="B44" s="21" t="s">
        <v>4</v>
      </c>
      <c r="C44" s="21">
        <f>SUM(C15:C41)</f>
        <v>150</v>
      </c>
      <c r="D44" s="21"/>
      <c r="E44" s="21"/>
      <c r="F44" s="21"/>
    </row>
    <row r="45" spans="2:6" ht="12.75">
      <c r="B45" s="21" t="s">
        <v>3</v>
      </c>
      <c r="C45" s="21"/>
      <c r="D45" s="21"/>
      <c r="E45" s="21">
        <f>SUM(E15:E41)</f>
        <v>0</v>
      </c>
      <c r="F45" s="21"/>
    </row>
    <row r="46" spans="2:6" ht="12.75">
      <c r="B46" s="21" t="s">
        <v>110</v>
      </c>
      <c r="C46" s="21"/>
      <c r="D46" s="21"/>
      <c r="E46" s="21"/>
      <c r="F46" s="21">
        <f>E45/C44</f>
        <v>0</v>
      </c>
    </row>
    <row r="47" spans="2:6" ht="12.75">
      <c r="B47" s="21" t="s">
        <v>115</v>
      </c>
      <c r="C47" s="21"/>
      <c r="D47" s="21"/>
      <c r="E47" s="21"/>
      <c r="F47" s="21" t="e">
        <f>(SUMIF(E15:E41,6,D15:D41))/COUNTIF(D15:D41,"&gt;=5")</f>
        <v>#DIV/0!</v>
      </c>
    </row>
    <row r="48" spans="2:6" ht="12.75">
      <c r="B48" s="21" t="s">
        <v>116</v>
      </c>
      <c r="C48" s="21"/>
      <c r="D48" s="21"/>
      <c r="E48" s="21"/>
      <c r="F48" s="21" t="e">
        <f>F46*F47</f>
        <v>#DIV/0!</v>
      </c>
    </row>
  </sheetData>
  <sheetProtection sheet="1"/>
  <protectedRanges>
    <protectedRange sqref="B5:B6 B8:B11 D15:D24 D26:D35 D37:D41" name="Rango1"/>
    <protectedRange sqref="B12" name="Rango1_1"/>
  </protectedRanges>
  <mergeCells count="9">
    <mergeCell ref="A26:A35"/>
    <mergeCell ref="A37:A41"/>
    <mergeCell ref="A1:E1"/>
    <mergeCell ref="A15:A24"/>
    <mergeCell ref="A2:F2"/>
    <mergeCell ref="A3:F3"/>
    <mergeCell ref="D8:E8"/>
    <mergeCell ref="A9:A10"/>
    <mergeCell ref="A12:F12"/>
  </mergeCells>
  <printOptions/>
  <pageMargins left="0.75" right="0.75" top="1" bottom="1" header="0" footer="0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27.421875" style="0" customWidth="1"/>
    <col min="2" max="2" width="42.7109375" style="0" customWidth="1"/>
    <col min="3" max="3" width="8.00390625" style="0" customWidth="1"/>
    <col min="4" max="4" width="18.421875" style="0" customWidth="1"/>
    <col min="5" max="5" width="17.140625" style="0" customWidth="1"/>
  </cols>
  <sheetData>
    <row r="1" spans="1:5" ht="18">
      <c r="A1" s="117" t="s">
        <v>113</v>
      </c>
      <c r="B1" s="117"/>
      <c r="C1" s="117"/>
      <c r="D1" s="117"/>
      <c r="E1" s="117"/>
    </row>
    <row r="2" spans="1:14" s="4" customFormat="1" ht="12.75" customHeight="1">
      <c r="A2" s="119" t="s">
        <v>117</v>
      </c>
      <c r="B2" s="120"/>
      <c r="C2" s="120"/>
      <c r="D2" s="120"/>
      <c r="E2" s="120"/>
      <c r="F2" s="121"/>
      <c r="G2" s="30"/>
      <c r="H2" s="35"/>
      <c r="I2" s="9"/>
      <c r="J2" s="9"/>
      <c r="K2" s="9"/>
      <c r="L2" s="9"/>
      <c r="M2" s="9"/>
      <c r="N2" s="9"/>
    </row>
    <row r="3" spans="1:14" s="4" customFormat="1" ht="12.75" customHeight="1">
      <c r="A3" s="119" t="s">
        <v>124</v>
      </c>
      <c r="B3" s="120"/>
      <c r="C3" s="120"/>
      <c r="D3" s="120"/>
      <c r="E3" s="120"/>
      <c r="F3" s="121"/>
      <c r="G3" s="30"/>
      <c r="H3" s="35"/>
      <c r="I3" s="9"/>
      <c r="J3" s="9"/>
      <c r="K3" s="9"/>
      <c r="L3" s="9"/>
      <c r="M3" s="9"/>
      <c r="N3" s="9"/>
    </row>
    <row r="4" s="5" customFormat="1" ht="12.75">
      <c r="A4"/>
    </row>
    <row r="5" spans="1:6" s="4" customFormat="1" ht="12.75">
      <c r="A5" s="8" t="s">
        <v>119</v>
      </c>
      <c r="B5" s="15"/>
      <c r="C5" s="14"/>
      <c r="D5" s="14"/>
      <c r="E5" s="14"/>
      <c r="F5" s="7"/>
    </row>
    <row r="6" spans="1:6" s="4" customFormat="1" ht="12.75">
      <c r="A6" s="8" t="s">
        <v>120</v>
      </c>
      <c r="B6" s="15"/>
      <c r="D6" s="9"/>
      <c r="E6" s="7"/>
      <c r="F6" s="7"/>
    </row>
    <row r="7" spans="1:6" s="4" customFormat="1" ht="12.75">
      <c r="A7"/>
      <c r="D7" s="9"/>
      <c r="E7" s="7"/>
      <c r="F7" s="7"/>
    </row>
    <row r="8" spans="1:6" s="4" customFormat="1" ht="24" customHeight="1">
      <c r="A8" s="12" t="s">
        <v>118</v>
      </c>
      <c r="B8" s="10"/>
      <c r="D8" s="68"/>
      <c r="E8" s="69"/>
      <c r="F8" s="16"/>
    </row>
    <row r="9" spans="1:6" s="4" customFormat="1" ht="12.75">
      <c r="A9" s="118" t="s">
        <v>121</v>
      </c>
      <c r="B9" s="43" t="s">
        <v>122</v>
      </c>
      <c r="D9" s="45"/>
      <c r="E9" s="45"/>
      <c r="F9" s="17"/>
    </row>
    <row r="10" spans="1:6" s="4" customFormat="1" ht="12.75">
      <c r="A10" s="118"/>
      <c r="B10" s="43" t="s">
        <v>123</v>
      </c>
      <c r="D10" s="6"/>
      <c r="E10" s="7"/>
      <c r="F10" s="17"/>
    </row>
    <row r="11" spans="1:6" s="4" customFormat="1" ht="12.75">
      <c r="A11" s="112"/>
      <c r="B11" s="17"/>
      <c r="D11" s="6"/>
      <c r="E11" s="7"/>
      <c r="F11" s="17"/>
    </row>
    <row r="12" spans="1:6" s="4" customFormat="1" ht="20.25">
      <c r="A12" s="122" t="s">
        <v>170</v>
      </c>
      <c r="B12" s="122"/>
      <c r="C12" s="122"/>
      <c r="D12" s="122"/>
      <c r="E12" s="122"/>
      <c r="F12" s="122"/>
    </row>
    <row r="14" spans="1:5" ht="12.75">
      <c r="A14" s="20" t="s">
        <v>0</v>
      </c>
      <c r="B14" s="21" t="s">
        <v>1</v>
      </c>
      <c r="C14" s="21" t="s">
        <v>2</v>
      </c>
      <c r="D14" s="21" t="s">
        <v>108</v>
      </c>
      <c r="E14" s="21" t="s">
        <v>109</v>
      </c>
    </row>
    <row r="15" spans="1:5" ht="25.5">
      <c r="A15" s="115">
        <v>1</v>
      </c>
      <c r="B15" s="22" t="s">
        <v>58</v>
      </c>
      <c r="C15" s="21">
        <v>6</v>
      </c>
      <c r="D15" s="23"/>
      <c r="E15" s="21">
        <f>IF(D15&gt;=5,C15,0)</f>
        <v>0</v>
      </c>
    </row>
    <row r="16" spans="1:5" ht="12.75">
      <c r="A16" s="115"/>
      <c r="B16" s="21" t="s">
        <v>59</v>
      </c>
      <c r="C16" s="21">
        <v>6</v>
      </c>
      <c r="D16" s="23"/>
      <c r="E16" s="21">
        <f aca="true" t="shared" si="0" ref="E16:E41">IF(D16&gt;=5,C16,0)</f>
        <v>0</v>
      </c>
    </row>
    <row r="17" spans="1:5" ht="12.75">
      <c r="A17" s="115"/>
      <c r="B17" s="21" t="s">
        <v>60</v>
      </c>
      <c r="C17" s="21">
        <v>6</v>
      </c>
      <c r="D17" s="23"/>
      <c r="E17" s="21">
        <f t="shared" si="0"/>
        <v>0</v>
      </c>
    </row>
    <row r="18" spans="1:5" ht="12.75">
      <c r="A18" s="115"/>
      <c r="B18" s="21" t="s">
        <v>61</v>
      </c>
      <c r="C18" s="21">
        <v>6</v>
      </c>
      <c r="D18" s="23"/>
      <c r="E18" s="21">
        <f t="shared" si="0"/>
        <v>0</v>
      </c>
    </row>
    <row r="19" spans="1:5" ht="12.75">
      <c r="A19" s="115"/>
      <c r="B19" s="21" t="s">
        <v>62</v>
      </c>
      <c r="C19" s="21">
        <v>6</v>
      </c>
      <c r="D19" s="23"/>
      <c r="E19" s="21">
        <f t="shared" si="0"/>
        <v>0</v>
      </c>
    </row>
    <row r="20" spans="1:5" ht="12.75">
      <c r="A20" s="115"/>
      <c r="B20" s="21" t="s">
        <v>63</v>
      </c>
      <c r="C20" s="21">
        <v>6</v>
      </c>
      <c r="D20" s="23"/>
      <c r="E20" s="21">
        <f t="shared" si="0"/>
        <v>0</v>
      </c>
    </row>
    <row r="21" spans="1:5" ht="12.75">
      <c r="A21" s="115"/>
      <c r="B21" s="21" t="s">
        <v>64</v>
      </c>
      <c r="C21" s="21">
        <v>6</v>
      </c>
      <c r="D21" s="23"/>
      <c r="E21" s="21">
        <f t="shared" si="0"/>
        <v>0</v>
      </c>
    </row>
    <row r="22" spans="1:5" ht="12.75">
      <c r="A22" s="115"/>
      <c r="B22" s="21" t="s">
        <v>65</v>
      </c>
      <c r="C22" s="21">
        <v>6</v>
      </c>
      <c r="D22" s="23"/>
      <c r="E22" s="21">
        <f t="shared" si="0"/>
        <v>0</v>
      </c>
    </row>
    <row r="23" spans="1:5" ht="12.75">
      <c r="A23" s="115"/>
      <c r="B23" s="21" t="s">
        <v>66</v>
      </c>
      <c r="C23" s="21">
        <v>6</v>
      </c>
      <c r="D23" s="23"/>
      <c r="E23" s="21">
        <f t="shared" si="0"/>
        <v>0</v>
      </c>
    </row>
    <row r="24" spans="1:5" ht="12.75">
      <c r="A24" s="115"/>
      <c r="B24" s="21" t="s">
        <v>67</v>
      </c>
      <c r="C24" s="21">
        <v>6</v>
      </c>
      <c r="D24" s="23"/>
      <c r="E24" s="21">
        <f t="shared" si="0"/>
        <v>0</v>
      </c>
    </row>
    <row r="25" ht="12.75" customHeight="1">
      <c r="A25" s="37"/>
    </row>
    <row r="26" spans="1:5" ht="12.75" customHeight="1">
      <c r="A26" s="128">
        <v>2</v>
      </c>
      <c r="B26" s="21" t="s">
        <v>68</v>
      </c>
      <c r="C26" s="21">
        <v>6</v>
      </c>
      <c r="D26" s="23"/>
      <c r="E26" s="21">
        <f t="shared" si="0"/>
        <v>0</v>
      </c>
    </row>
    <row r="27" spans="1:5" ht="12.75" customHeight="1">
      <c r="A27" s="129"/>
      <c r="B27" s="21" t="s">
        <v>69</v>
      </c>
      <c r="C27" s="21">
        <v>6</v>
      </c>
      <c r="D27" s="23"/>
      <c r="E27" s="21">
        <f t="shared" si="0"/>
        <v>0</v>
      </c>
    </row>
    <row r="28" spans="1:5" ht="12.75" customHeight="1">
      <c r="A28" s="129"/>
      <c r="B28" s="21" t="s">
        <v>70</v>
      </c>
      <c r="C28" s="21">
        <v>6</v>
      </c>
      <c r="D28" s="23"/>
      <c r="E28" s="21">
        <f t="shared" si="0"/>
        <v>0</v>
      </c>
    </row>
    <row r="29" spans="1:5" ht="12.75" customHeight="1">
      <c r="A29" s="129"/>
      <c r="B29" s="21" t="s">
        <v>71</v>
      </c>
      <c r="C29" s="21">
        <v>6</v>
      </c>
      <c r="D29" s="23"/>
      <c r="E29" s="21">
        <f t="shared" si="0"/>
        <v>0</v>
      </c>
    </row>
    <row r="30" spans="1:5" ht="12.75" customHeight="1">
      <c r="A30" s="129"/>
      <c r="B30" s="21" t="s">
        <v>72</v>
      </c>
      <c r="C30" s="21">
        <v>6</v>
      </c>
      <c r="D30" s="23"/>
      <c r="E30" s="21">
        <f t="shared" si="0"/>
        <v>0</v>
      </c>
    </row>
    <row r="31" spans="1:5" ht="25.5">
      <c r="A31" s="129"/>
      <c r="B31" s="22" t="s">
        <v>73</v>
      </c>
      <c r="C31" s="21">
        <v>6</v>
      </c>
      <c r="D31" s="23"/>
      <c r="E31" s="21">
        <f t="shared" si="0"/>
        <v>0</v>
      </c>
    </row>
    <row r="32" spans="1:5" ht="12.75">
      <c r="A32" s="129"/>
      <c r="B32" s="21" t="s">
        <v>74</v>
      </c>
      <c r="C32" s="21">
        <v>6</v>
      </c>
      <c r="D32" s="23"/>
      <c r="E32" s="21">
        <f t="shared" si="0"/>
        <v>0</v>
      </c>
    </row>
    <row r="33" spans="1:5" ht="12.75">
      <c r="A33" s="129"/>
      <c r="B33" s="21" t="s">
        <v>75</v>
      </c>
      <c r="C33" s="21">
        <v>6</v>
      </c>
      <c r="D33" s="23"/>
      <c r="E33" s="21">
        <f t="shared" si="0"/>
        <v>0</v>
      </c>
    </row>
    <row r="34" spans="1:5" ht="25.5">
      <c r="A34" s="129"/>
      <c r="B34" s="22" t="s">
        <v>76</v>
      </c>
      <c r="C34" s="21">
        <v>6</v>
      </c>
      <c r="D34" s="23"/>
      <c r="E34" s="21">
        <f t="shared" si="0"/>
        <v>0</v>
      </c>
    </row>
    <row r="35" spans="1:5" ht="12.75">
      <c r="A35" s="130"/>
      <c r="B35" s="21" t="s">
        <v>77</v>
      </c>
      <c r="C35" s="21">
        <v>6</v>
      </c>
      <c r="D35" s="23"/>
      <c r="E35" s="21">
        <f t="shared" si="0"/>
        <v>0</v>
      </c>
    </row>
    <row r="37" spans="1:5" ht="12.75">
      <c r="A37" s="143">
        <v>3</v>
      </c>
      <c r="B37" s="64" t="s">
        <v>78</v>
      </c>
      <c r="C37" s="61">
        <v>6</v>
      </c>
      <c r="D37" s="58"/>
      <c r="E37" s="57">
        <f t="shared" si="0"/>
        <v>0</v>
      </c>
    </row>
    <row r="38" spans="1:5" ht="12.75">
      <c r="A38" s="144"/>
      <c r="B38" s="65" t="s">
        <v>79</v>
      </c>
      <c r="C38" s="62">
        <v>6</v>
      </c>
      <c r="D38" s="25"/>
      <c r="E38" s="24">
        <f t="shared" si="0"/>
        <v>0</v>
      </c>
    </row>
    <row r="39" spans="1:5" ht="12.75">
      <c r="A39" s="144"/>
      <c r="B39" s="65" t="s">
        <v>80</v>
      </c>
      <c r="C39" s="62">
        <v>6</v>
      </c>
      <c r="D39" s="25"/>
      <c r="E39" s="24">
        <f t="shared" si="0"/>
        <v>0</v>
      </c>
    </row>
    <row r="40" spans="1:5" ht="12.75">
      <c r="A40" s="144"/>
      <c r="B40" s="65" t="s">
        <v>81</v>
      </c>
      <c r="C40" s="62">
        <v>6</v>
      </c>
      <c r="D40" s="25"/>
      <c r="E40" s="24">
        <f t="shared" si="0"/>
        <v>0</v>
      </c>
    </row>
    <row r="41" spans="1:5" ht="12.75">
      <c r="A41" s="144"/>
      <c r="B41" s="66" t="s">
        <v>82</v>
      </c>
      <c r="C41" s="63">
        <v>6</v>
      </c>
      <c r="D41" s="60"/>
      <c r="E41" s="59">
        <f t="shared" si="0"/>
        <v>0</v>
      </c>
    </row>
    <row r="42" ht="12.75" customHeight="1"/>
    <row r="43" spans="2:6" ht="12.75" customHeight="1">
      <c r="B43" s="21" t="s">
        <v>4</v>
      </c>
      <c r="C43" s="21">
        <f>SUM(C15:C41)</f>
        <v>150</v>
      </c>
      <c r="D43" s="21"/>
      <c r="E43" s="21"/>
      <c r="F43" s="21"/>
    </row>
    <row r="44" spans="2:6" ht="12.75" customHeight="1">
      <c r="B44" s="21" t="s">
        <v>3</v>
      </c>
      <c r="C44" s="21"/>
      <c r="D44" s="21"/>
      <c r="E44" s="21">
        <f>SUM(E15:E41)</f>
        <v>0</v>
      </c>
      <c r="F44" s="21"/>
    </row>
    <row r="45" spans="2:6" ht="12.75" customHeight="1">
      <c r="B45" s="21" t="s">
        <v>110</v>
      </c>
      <c r="C45" s="21"/>
      <c r="D45" s="21"/>
      <c r="E45" s="21"/>
      <c r="F45" s="21">
        <f>E44/150</f>
        <v>0</v>
      </c>
    </row>
    <row r="46" spans="2:6" ht="12.75" customHeight="1">
      <c r="B46" s="21" t="s">
        <v>115</v>
      </c>
      <c r="C46" s="21"/>
      <c r="D46" s="21"/>
      <c r="E46" s="21"/>
      <c r="F46" s="21" t="e">
        <f>(SUMIF(E15:E41,6,D15:D41))/COUNTIF(D15:D41,"&gt;=5")</f>
        <v>#DIV/0!</v>
      </c>
    </row>
    <row r="47" spans="2:6" ht="12.75" customHeight="1">
      <c r="B47" s="21" t="s">
        <v>116</v>
      </c>
      <c r="C47" s="21"/>
      <c r="D47" s="21"/>
      <c r="E47" s="21"/>
      <c r="F47" s="21" t="e">
        <f>F45*F46</f>
        <v>#DIV/0!</v>
      </c>
    </row>
    <row r="48" ht="12.75" customHeight="1"/>
  </sheetData>
  <sheetProtection sheet="1"/>
  <protectedRanges>
    <protectedRange sqref="B5:B6 B8:B11 D15:D24 D26:D35 D37:D41" name="Rango1"/>
    <protectedRange sqref="B12" name="Rango1_1"/>
  </protectedRanges>
  <mergeCells count="8">
    <mergeCell ref="A26:A35"/>
    <mergeCell ref="A37:A41"/>
    <mergeCell ref="A1:E1"/>
    <mergeCell ref="A2:F2"/>
    <mergeCell ref="A3:F3"/>
    <mergeCell ref="A9:A10"/>
    <mergeCell ref="A15:A24"/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 de Windows</cp:lastModifiedBy>
  <cp:lastPrinted>2019-03-06T10:43:19Z</cp:lastPrinted>
  <dcterms:created xsi:type="dcterms:W3CDTF">2011-12-20T13:14:53Z</dcterms:created>
  <dcterms:modified xsi:type="dcterms:W3CDTF">2021-01-21T12:28:19Z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