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ropbox\4. Gestión\Plan de estudios\"/>
    </mc:Choice>
  </mc:AlternateContent>
  <bookViews>
    <workbookView xWindow="0" yWindow="0" windowWidth="28800" windowHeight="12330"/>
  </bookViews>
  <sheets>
    <sheet name="Aprobadas PLAN VIEJO" sheetId="2" r:id="rId1"/>
    <sheet name="Adaptadas PLAN NUEVO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3" l="1"/>
  <c r="E59" i="3"/>
  <c r="E45" i="3"/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6" i="3"/>
  <c r="E47" i="3"/>
  <c r="E48" i="3"/>
  <c r="E49" i="3"/>
  <c r="E50" i="3"/>
  <c r="E51" i="3"/>
  <c r="E52" i="3"/>
  <c r="E54" i="3"/>
  <c r="E55" i="3"/>
  <c r="E56" i="3"/>
  <c r="E57" i="3"/>
  <c r="E58" i="3"/>
  <c r="E60" i="3"/>
  <c r="E2" i="3"/>
</calcChain>
</file>

<file path=xl/sharedStrings.xml><?xml version="1.0" encoding="utf-8"?>
<sst xmlns="http://schemas.openxmlformats.org/spreadsheetml/2006/main" count="364" uniqueCount="121">
  <si>
    <t>¿Superada?</t>
  </si>
  <si>
    <t>Fundamentos de administración y dirección de empresas</t>
  </si>
  <si>
    <t>Contabilidad financiera I</t>
  </si>
  <si>
    <t>Matemáticas I</t>
  </si>
  <si>
    <t>Introducción al marketing</t>
  </si>
  <si>
    <t>Introducción al derecho</t>
  </si>
  <si>
    <t>Historia económica y economía mundial</t>
  </si>
  <si>
    <t>Contabilidad financiera II</t>
  </si>
  <si>
    <t>Microeconomía I</t>
  </si>
  <si>
    <t>Matemáticas II</t>
  </si>
  <si>
    <t>Estadística I</t>
  </si>
  <si>
    <t>Estadística II</t>
  </si>
  <si>
    <t>Fiscalidad de la empresa</t>
  </si>
  <si>
    <t>Macroeconomía I</t>
  </si>
  <si>
    <t>Microeconomía II</t>
  </si>
  <si>
    <t>Organización y gestión interna</t>
  </si>
  <si>
    <t>Análisis y valoración de las operaciones financieras</t>
  </si>
  <si>
    <t>Economía española</t>
  </si>
  <si>
    <t>Estados financieros</t>
  </si>
  <si>
    <t>Introducción a la investigación de mercados</t>
  </si>
  <si>
    <t>Macroeconomía II</t>
  </si>
  <si>
    <t>Prácticas en empresa I</t>
  </si>
  <si>
    <t>Prácticas en empresa II</t>
  </si>
  <si>
    <t>Prácticas en empresa</t>
  </si>
  <si>
    <t>Estadística y ciencia de datos I</t>
  </si>
  <si>
    <t>Estadística y ciencia de datos II</t>
  </si>
  <si>
    <t>Diseño organizativo</t>
  </si>
  <si>
    <t>Dirección estratégica</t>
  </si>
  <si>
    <t>Código</t>
  </si>
  <si>
    <t>Trabajo fin de Grado</t>
  </si>
  <si>
    <t>CURSO</t>
  </si>
  <si>
    <t>SEMESTRE</t>
  </si>
  <si>
    <t>1º</t>
  </si>
  <si>
    <t>2º</t>
  </si>
  <si>
    <t>3º</t>
  </si>
  <si>
    <t>4º</t>
  </si>
  <si>
    <t xml:space="preserve">CURSO </t>
  </si>
  <si>
    <t>Fundamentos de contabilidad</t>
  </si>
  <si>
    <t>Fundamentos de marketing</t>
  </si>
  <si>
    <t>Introducción al derecho mercantil</t>
  </si>
  <si>
    <t>Contabilidad financiera</t>
  </si>
  <si>
    <t>Análisis y valoración de operaciones financieras</t>
  </si>
  <si>
    <t>Macroeconomía II: inflación, crecimiento y sector exterior</t>
  </si>
  <si>
    <t>Entorno económico y financiero</t>
  </si>
  <si>
    <t>A</t>
  </si>
  <si>
    <t>S1</t>
  </si>
  <si>
    <t>S2</t>
  </si>
  <si>
    <t>Econometría: análisis y tratamiento de datos</t>
  </si>
  <si>
    <t>Control de gestión</t>
  </si>
  <si>
    <t>Análisis de estados financieros</t>
  </si>
  <si>
    <t>Dirección financiera</t>
  </si>
  <si>
    <t>Econometría</t>
  </si>
  <si>
    <t>Contabilidad directiva</t>
  </si>
  <si>
    <t>Dirección de la producción</t>
  </si>
  <si>
    <t>Dirección de recursos humanos</t>
  </si>
  <si>
    <t>Gestión de riesgos financieros</t>
  </si>
  <si>
    <t>Política de la empresa</t>
  </si>
  <si>
    <t>PlanVIEJO 448</t>
  </si>
  <si>
    <t>Contabilidad de combinaciones de negocios</t>
  </si>
  <si>
    <t>Aplicaciones econométricas de la empresa</t>
  </si>
  <si>
    <t>Contabilidad pública</t>
  </si>
  <si>
    <t>Decisiones comerciales</t>
  </si>
  <si>
    <t>Derecho mercantil</t>
  </si>
  <si>
    <t>Dirección de entidades de economía social</t>
  </si>
  <si>
    <t>Direccón de la empresa internacional</t>
  </si>
  <si>
    <t>Innovación y cambio tecnológico de la empresa</t>
  </si>
  <si>
    <t>Investigación operativa</t>
  </si>
  <si>
    <t>Logística y cadena de suministro</t>
  </si>
  <si>
    <t>Mercados financieros</t>
  </si>
  <si>
    <t>Las TIC en la empresa</t>
  </si>
  <si>
    <t>Lengua extranjera empresarial (Inglés)</t>
  </si>
  <si>
    <t>Lengua extranjera empresarial (Francés)</t>
  </si>
  <si>
    <t>Creación y gestión de PYMES</t>
  </si>
  <si>
    <t>Dirección comercial II</t>
  </si>
  <si>
    <t xml:space="preserve">Dirección comercial I </t>
  </si>
  <si>
    <t>Dirección financiera internacional</t>
  </si>
  <si>
    <t>Gestión de tesorería</t>
  </si>
  <si>
    <t>Gestión integrada y creación de valor</t>
  </si>
  <si>
    <t>Gestión medioambiental</t>
  </si>
  <si>
    <t>Información financiera internacional</t>
  </si>
  <si>
    <t>Modelos de excelencia y calidad en la gestión</t>
  </si>
  <si>
    <t>Política económica</t>
  </si>
  <si>
    <t>Régimen laboral de la empresa</t>
  </si>
  <si>
    <t>Sociología de las organizaciones</t>
  </si>
  <si>
    <t>Fundamentos de ADE</t>
  </si>
  <si>
    <t>Matemáticas para la empresa I</t>
  </si>
  <si>
    <t>PlanNUEVO 696</t>
  </si>
  <si>
    <t>Microeconomía I: consumo y producción</t>
  </si>
  <si>
    <t>Matemáticas para la empresa II</t>
  </si>
  <si>
    <t>Dirección estratégica I</t>
  </si>
  <si>
    <t xml:space="preserve">Macroeconomía I: producción, dinero y precios </t>
  </si>
  <si>
    <t>Microeconomía II: mercados</t>
  </si>
  <si>
    <t>Dirección estratégica II</t>
  </si>
  <si>
    <t>Análisis de la información financiera</t>
  </si>
  <si>
    <t>Dirección de marketing</t>
  </si>
  <si>
    <t>Finanzas de empresa I</t>
  </si>
  <si>
    <t>Contabilidad de gestión</t>
  </si>
  <si>
    <t>Dirección de operaciones</t>
  </si>
  <si>
    <t>Dirección de personas</t>
  </si>
  <si>
    <t>Finanzas de empresa II</t>
  </si>
  <si>
    <t>Investigación de mercados</t>
  </si>
  <si>
    <t>Emprendimiento</t>
  </si>
  <si>
    <t>Trabajo de fin de grado</t>
  </si>
  <si>
    <t>Competencias digitales</t>
  </si>
  <si>
    <t>Decisiones comerciales: simulador de empresa</t>
  </si>
  <si>
    <t>Decisión multicriterio</t>
  </si>
  <si>
    <t>Dirección de negocios internacionales</t>
  </si>
  <si>
    <t>Información financiera de operaciones corporativas</t>
  </si>
  <si>
    <t>Inglés empresarial</t>
  </si>
  <si>
    <t>Innovación y cambio tecnológico</t>
  </si>
  <si>
    <t>Prácticas I</t>
  </si>
  <si>
    <t>Técnicas aplicadas al análisis de datos</t>
  </si>
  <si>
    <t>Business intelligence</t>
  </si>
  <si>
    <t>Contratación mercantil</t>
  </si>
  <si>
    <t>Derecho del trabajo</t>
  </si>
  <si>
    <t>Ecosistema empresarial</t>
  </si>
  <si>
    <t>Finanzas internacionales</t>
  </si>
  <si>
    <t>Finanzas y tecnología</t>
  </si>
  <si>
    <t>Gestión estratégica de proyectos</t>
  </si>
  <si>
    <t>Marketing en la era digital</t>
  </si>
  <si>
    <t>Prácticas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</si>
</sst>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/>
    </xf>
    <xf numFmtId="0" fontId="0" fillId="0" borderId="4" xfId="0" applyBorder="1" applyProtection="1"/>
    <xf numFmtId="0" fontId="0" fillId="0" borderId="6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0" xfId="0" applyProtection="1"/>
    <xf numFmtId="0" fontId="2" fillId="0" borderId="13" xfId="0" applyFont="1" applyBorder="1" applyProtection="1"/>
    <xf numFmtId="0" fontId="2" fillId="0" borderId="14" xfId="0" applyFont="1" applyBorder="1" applyProtection="1"/>
    <xf numFmtId="0" fontId="1" fillId="0" borderId="15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 wrapText="1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6" xfId="0" applyFill="1" applyBorder="1" applyProtection="1"/>
    <xf numFmtId="0" fontId="0" fillId="0" borderId="9" xfId="0" applyFill="1" applyBorder="1" applyProtection="1"/>
    <xf numFmtId="0" fontId="3" fillId="2" borderId="10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vertical="center" wrapText="1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vertical="center" wrapText="1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4</xdr:row>
      <xdr:rowOff>9524</xdr:rowOff>
    </xdr:from>
    <xdr:to>
      <xdr:col>14</xdr:col>
      <xdr:colOff>180975</xdr:colOff>
      <xdr:row>18</xdr:row>
      <xdr:rowOff>104775</xdr:rowOff>
    </xdr:to>
    <xdr:sp macro="" textlink="">
      <xdr:nvSpPr>
        <xdr:cNvPr id="2" name="Llamada rectangular redondead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715500" y="781049"/>
          <a:ext cx="5372100" cy="2771776"/>
        </a:xfrm>
        <a:prstGeom prst="wedgeRoundRectCallout">
          <a:avLst>
            <a:gd name="adj1" fmla="val -55654"/>
            <a:gd name="adj2" fmla="val -74523"/>
            <a:gd name="adj3" fmla="val 16667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PASOS</a:t>
          </a:r>
        </a:p>
        <a:p>
          <a:pPr algn="ctr"/>
          <a:endParaRPr lang="es-ES" sz="16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1º.  En la columna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s-ES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pon</a:t>
          </a:r>
          <a:r>
            <a:rPr lang="es-ES" sz="16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una </a:t>
          </a:r>
          <a:r>
            <a:rPr lang="es-ES" sz="16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s-ES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aquellas asignaturas del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plan viejo (448)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que ya hayas aprobado.</a:t>
          </a: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2º. Consulta la pestaña "Adaptadas PLAN NUEVO". Aparecerán marcadas en verde las asignaturas que estarían adaptadas</a:t>
          </a:r>
          <a:r>
            <a:rPr lang="es-ES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el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plan nuevo (696) y que, por tanto, no tendrías que cursar</a:t>
          </a:r>
          <a:r>
            <a:rPr lang="es-ES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si te adaptas.</a:t>
          </a:r>
          <a:endParaRPr lang="es-ES" sz="16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0</xdr:rowOff>
    </xdr:from>
    <xdr:to>
      <xdr:col>9</xdr:col>
      <xdr:colOff>285750</xdr:colOff>
      <xdr:row>10</xdr:row>
      <xdr:rowOff>142875</xdr:rowOff>
    </xdr:to>
    <xdr:sp macro="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924550" y="200025"/>
          <a:ext cx="2752725" cy="1857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1º curso del plan nuevo se </a:t>
          </a:r>
          <a:r>
            <a:rPr lang="es-ES" sz="1800" b="1"/>
            <a:t>han empezado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2026-2027.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11</xdr:row>
      <xdr:rowOff>6350</xdr:rowOff>
    </xdr:from>
    <xdr:to>
      <xdr:col>9</xdr:col>
      <xdr:colOff>285750</xdr:colOff>
      <xdr:row>21</xdr:row>
      <xdr:rowOff>15875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924550" y="2120900"/>
          <a:ext cx="2752725" cy="1924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2º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2027-2028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21</xdr:row>
      <xdr:rowOff>79375</xdr:rowOff>
    </xdr:from>
    <xdr:to>
      <xdr:col>9</xdr:col>
      <xdr:colOff>285750</xdr:colOff>
      <xdr:row>30</xdr:row>
      <xdr:rowOff>193675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924550" y="4108450"/>
          <a:ext cx="2752725" cy="1828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3</a:t>
          </a:r>
          <a:r>
            <a:rPr lang="es-ES" sz="1800" baseline="30000"/>
            <a:t>er</a:t>
          </a:r>
          <a:r>
            <a:rPr lang="es-ES" sz="1800"/>
            <a:t>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2028-2029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31</xdr:row>
      <xdr:rowOff>57149</xdr:rowOff>
    </xdr:from>
    <xdr:to>
      <xdr:col>9</xdr:col>
      <xdr:colOff>285750</xdr:colOff>
      <xdr:row>59</xdr:row>
      <xdr:rowOff>162278</xdr:rowOff>
    </xdr:to>
    <xdr:sp macro="" textlink="">
      <xdr:nvSpPr>
        <xdr:cNvPr id="5" name="Rectángulo redonde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382456" y="5772149"/>
          <a:ext cx="2885016" cy="524862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4º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2029-2030</a:t>
          </a:r>
          <a:endParaRPr lang="es-ES" sz="1800" b="1"/>
        </a:p>
      </xdr:txBody>
    </xdr:sp>
    <xdr:clientData/>
  </xdr:twoCellAnchor>
  <xdr:twoCellAnchor>
    <xdr:from>
      <xdr:col>9</xdr:col>
      <xdr:colOff>571500</xdr:colOff>
      <xdr:row>3</xdr:row>
      <xdr:rowOff>28575</xdr:rowOff>
    </xdr:from>
    <xdr:to>
      <xdr:col>14</xdr:col>
      <xdr:colOff>276225</xdr:colOff>
      <xdr:row>12</xdr:row>
      <xdr:rowOff>161925</xdr:rowOff>
    </xdr:to>
    <xdr:sp macro="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753600" y="609600"/>
          <a:ext cx="2752725" cy="185737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Las asignaturas</a:t>
          </a:r>
          <a:r>
            <a:rPr lang="es-ES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marcadas en verde son las asignaturas que tendrías adaptadas si te pasaras (adaptaras) al plan nuevo (696)</a:t>
          </a:r>
          <a:endParaRPr lang="es-ES" sz="2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</xdr:colOff>
      <xdr:row>14</xdr:row>
      <xdr:rowOff>28574</xdr:rowOff>
    </xdr:from>
    <xdr:to>
      <xdr:col>14</xdr:col>
      <xdr:colOff>352425</xdr:colOff>
      <xdr:row>25</xdr:row>
      <xdr:rowOff>9524</xdr:rowOff>
    </xdr:to>
    <xdr:sp macro="" textlink="">
      <xdr:nvSpPr>
        <xdr:cNvPr id="7" name="Rectángulo redondead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829800" y="2714624"/>
          <a:ext cx="2752725" cy="208597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IMPORTANTE</a:t>
          </a:r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s-ES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UN ESTUDIANTE NO PUEDE CURSAR SIMULTÁNEAMENTE ASIGNATURAS DE LOS DOS PLANES DE ESTUDIO.</a:t>
          </a:r>
          <a:endParaRPr lang="es-ES" sz="2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="90" zoomScaleNormal="90" workbookViewId="0">
      <selection activeCell="E46" sqref="E46"/>
    </sheetView>
  </sheetViews>
  <sheetFormatPr baseColWidth="10" defaultColWidth="9.1796875" defaultRowHeight="14.5" x14ac:dyDescent="0.35"/>
  <cols>
    <col min="1" max="2" width="11.81640625" style="28" customWidth="1"/>
    <col min="3" max="3" width="59.1796875" style="12" customWidth="1"/>
    <col min="4" max="4" width="54.1796875" style="12" hidden="1" customWidth="1"/>
    <col min="5" max="5" width="11.26953125" style="28" bestFit="1" customWidth="1"/>
    <col min="6" max="16384" width="9.1796875" style="12"/>
  </cols>
  <sheetData>
    <row r="1" spans="1:5" ht="15" thickBot="1" x14ac:dyDescent="0.4">
      <c r="A1" s="29" t="s">
        <v>30</v>
      </c>
      <c r="B1" s="29" t="s">
        <v>31</v>
      </c>
      <c r="C1" s="5" t="s">
        <v>57</v>
      </c>
      <c r="D1" s="5" t="s">
        <v>86</v>
      </c>
      <c r="E1" s="5" t="s">
        <v>0</v>
      </c>
    </row>
    <row r="2" spans="1:5" x14ac:dyDescent="0.35">
      <c r="A2" s="30" t="s">
        <v>32</v>
      </c>
      <c r="B2" s="31" t="s">
        <v>32</v>
      </c>
      <c r="C2" s="6" t="s">
        <v>1</v>
      </c>
      <c r="D2" s="9" t="s">
        <v>84</v>
      </c>
      <c r="E2" s="2"/>
    </row>
    <row r="3" spans="1:5" x14ac:dyDescent="0.35">
      <c r="A3" s="32" t="s">
        <v>32</v>
      </c>
      <c r="B3" s="33" t="s">
        <v>32</v>
      </c>
      <c r="C3" s="7" t="s">
        <v>2</v>
      </c>
      <c r="D3" s="10" t="s">
        <v>37</v>
      </c>
      <c r="E3" s="3"/>
    </row>
    <row r="4" spans="1:5" x14ac:dyDescent="0.35">
      <c r="A4" s="32" t="s">
        <v>32</v>
      </c>
      <c r="B4" s="33" t="s">
        <v>32</v>
      </c>
      <c r="C4" s="7" t="s">
        <v>3</v>
      </c>
      <c r="D4" s="10" t="s">
        <v>85</v>
      </c>
      <c r="E4" s="3"/>
    </row>
    <row r="5" spans="1:5" x14ac:dyDescent="0.35">
      <c r="A5" s="32" t="s">
        <v>32</v>
      </c>
      <c r="B5" s="33" t="s">
        <v>32</v>
      </c>
      <c r="C5" s="7" t="s">
        <v>4</v>
      </c>
      <c r="D5" s="10" t="s">
        <v>38</v>
      </c>
      <c r="E5" s="3"/>
    </row>
    <row r="6" spans="1:5" x14ac:dyDescent="0.35">
      <c r="A6" s="32" t="s">
        <v>32</v>
      </c>
      <c r="B6" s="33" t="s">
        <v>32</v>
      </c>
      <c r="C6" s="7" t="s">
        <v>5</v>
      </c>
      <c r="D6" s="10" t="s">
        <v>39</v>
      </c>
      <c r="E6" s="3"/>
    </row>
    <row r="7" spans="1:5" ht="14.5" customHeight="1" x14ac:dyDescent="0.35">
      <c r="A7" s="32" t="s">
        <v>32</v>
      </c>
      <c r="B7" s="33" t="s">
        <v>33</v>
      </c>
      <c r="C7" s="7" t="s">
        <v>6</v>
      </c>
      <c r="D7" s="24" t="s">
        <v>6</v>
      </c>
      <c r="E7" s="3"/>
    </row>
    <row r="8" spans="1:5" x14ac:dyDescent="0.35">
      <c r="A8" s="32" t="s">
        <v>32</v>
      </c>
      <c r="B8" s="33" t="s">
        <v>33</v>
      </c>
      <c r="C8" s="7" t="s">
        <v>7</v>
      </c>
      <c r="D8" s="10" t="s">
        <v>40</v>
      </c>
      <c r="E8" s="3"/>
    </row>
    <row r="9" spans="1:5" x14ac:dyDescent="0.35">
      <c r="A9" s="32" t="s">
        <v>32</v>
      </c>
      <c r="B9" s="33" t="s">
        <v>33</v>
      </c>
      <c r="C9" s="7" t="s">
        <v>8</v>
      </c>
      <c r="D9" s="10" t="s">
        <v>87</v>
      </c>
      <c r="E9" s="3"/>
    </row>
    <row r="10" spans="1:5" x14ac:dyDescent="0.35">
      <c r="A10" s="32" t="s">
        <v>32</v>
      </c>
      <c r="B10" s="33" t="s">
        <v>33</v>
      </c>
      <c r="C10" s="7" t="s">
        <v>9</v>
      </c>
      <c r="D10" s="10" t="s">
        <v>88</v>
      </c>
      <c r="E10" s="3"/>
    </row>
    <row r="11" spans="1:5" ht="15" thickBot="1" x14ac:dyDescent="0.4">
      <c r="A11" s="34" t="s">
        <v>32</v>
      </c>
      <c r="B11" s="35" t="s">
        <v>33</v>
      </c>
      <c r="C11" s="8" t="s">
        <v>10</v>
      </c>
      <c r="D11" s="11" t="s">
        <v>24</v>
      </c>
      <c r="E11" s="4"/>
    </row>
    <row r="12" spans="1:5" x14ac:dyDescent="0.35">
      <c r="A12" s="30" t="s">
        <v>33</v>
      </c>
      <c r="B12" s="31" t="s">
        <v>32</v>
      </c>
      <c r="C12" s="6" t="s">
        <v>11</v>
      </c>
      <c r="D12" s="12" t="s">
        <v>25</v>
      </c>
      <c r="E12" s="3"/>
    </row>
    <row r="13" spans="1:5" x14ac:dyDescent="0.35">
      <c r="A13" s="32" t="s">
        <v>33</v>
      </c>
      <c r="B13" s="33" t="s">
        <v>32</v>
      </c>
      <c r="C13" s="7" t="s">
        <v>12</v>
      </c>
      <c r="D13" s="12" t="s">
        <v>12</v>
      </c>
      <c r="E13" s="3"/>
    </row>
    <row r="14" spans="1:5" x14ac:dyDescent="0.35">
      <c r="A14" s="32" t="s">
        <v>33</v>
      </c>
      <c r="B14" s="33" t="s">
        <v>32</v>
      </c>
      <c r="C14" s="7" t="s">
        <v>13</v>
      </c>
      <c r="D14" s="12" t="s">
        <v>90</v>
      </c>
      <c r="E14" s="3"/>
    </row>
    <row r="15" spans="1:5" x14ac:dyDescent="0.35">
      <c r="A15" s="32" t="s">
        <v>33</v>
      </c>
      <c r="B15" s="33" t="s">
        <v>32</v>
      </c>
      <c r="C15" s="7" t="s">
        <v>14</v>
      </c>
      <c r="D15" s="12" t="s">
        <v>91</v>
      </c>
      <c r="E15" s="3"/>
    </row>
    <row r="16" spans="1:5" x14ac:dyDescent="0.35">
      <c r="A16" s="32" t="s">
        <v>33</v>
      </c>
      <c r="B16" s="33" t="s">
        <v>32</v>
      </c>
      <c r="C16" s="7" t="s">
        <v>15</v>
      </c>
      <c r="D16" s="12" t="s">
        <v>26</v>
      </c>
      <c r="E16" s="3"/>
    </row>
    <row r="17" spans="1:5" x14ac:dyDescent="0.35">
      <c r="A17" s="32" t="s">
        <v>33</v>
      </c>
      <c r="B17" s="33" t="s">
        <v>33</v>
      </c>
      <c r="C17" s="7" t="s">
        <v>16</v>
      </c>
      <c r="D17" s="12" t="s">
        <v>41</v>
      </c>
      <c r="E17" s="3"/>
    </row>
    <row r="18" spans="1:5" x14ac:dyDescent="0.35">
      <c r="A18" s="32" t="s">
        <v>33</v>
      </c>
      <c r="B18" s="33" t="s">
        <v>33</v>
      </c>
      <c r="C18" s="7" t="s">
        <v>17</v>
      </c>
      <c r="D18" s="12" t="s">
        <v>17</v>
      </c>
      <c r="E18" s="3"/>
    </row>
    <row r="19" spans="1:5" x14ac:dyDescent="0.35">
      <c r="A19" s="32" t="s">
        <v>33</v>
      </c>
      <c r="B19" s="33" t="s">
        <v>33</v>
      </c>
      <c r="C19" s="7" t="s">
        <v>18</v>
      </c>
      <c r="D19" s="12" t="s">
        <v>18</v>
      </c>
      <c r="E19" s="3"/>
    </row>
    <row r="20" spans="1:5" x14ac:dyDescent="0.35">
      <c r="A20" s="32" t="s">
        <v>33</v>
      </c>
      <c r="B20" s="33" t="s">
        <v>33</v>
      </c>
      <c r="C20" s="7" t="s">
        <v>19</v>
      </c>
      <c r="D20" s="12" t="s">
        <v>100</v>
      </c>
      <c r="E20" s="3"/>
    </row>
    <row r="21" spans="1:5" ht="15" thickBot="1" x14ac:dyDescent="0.4">
      <c r="A21" s="34" t="s">
        <v>33</v>
      </c>
      <c r="B21" s="35" t="s">
        <v>33</v>
      </c>
      <c r="C21" s="8" t="s">
        <v>20</v>
      </c>
      <c r="D21" s="11" t="s">
        <v>42</v>
      </c>
      <c r="E21" s="4"/>
    </row>
    <row r="22" spans="1:5" x14ac:dyDescent="0.35">
      <c r="A22" s="30" t="s">
        <v>34</v>
      </c>
      <c r="B22" s="31" t="s">
        <v>32</v>
      </c>
      <c r="C22" s="6" t="s">
        <v>49</v>
      </c>
      <c r="D22" s="12" t="s">
        <v>93</v>
      </c>
      <c r="E22" s="2"/>
    </row>
    <row r="23" spans="1:5" x14ac:dyDescent="0.35">
      <c r="A23" s="32" t="s">
        <v>34</v>
      </c>
      <c r="B23" s="33" t="s">
        <v>32</v>
      </c>
      <c r="C23" s="7" t="s">
        <v>74</v>
      </c>
      <c r="D23" s="12" t="s">
        <v>94</v>
      </c>
      <c r="E23" s="3"/>
    </row>
    <row r="24" spans="1:5" x14ac:dyDescent="0.35">
      <c r="A24" s="32" t="s">
        <v>34</v>
      </c>
      <c r="B24" s="33" t="s">
        <v>32</v>
      </c>
      <c r="C24" s="7" t="s">
        <v>27</v>
      </c>
      <c r="D24" s="12" t="s">
        <v>89</v>
      </c>
      <c r="E24" s="3"/>
    </row>
    <row r="25" spans="1:5" x14ac:dyDescent="0.35">
      <c r="A25" s="32" t="s">
        <v>34</v>
      </c>
      <c r="B25" s="33" t="s">
        <v>32</v>
      </c>
      <c r="C25" s="7" t="s">
        <v>50</v>
      </c>
      <c r="D25" s="7" t="s">
        <v>95</v>
      </c>
      <c r="E25" s="3"/>
    </row>
    <row r="26" spans="1:5" x14ac:dyDescent="0.35">
      <c r="A26" s="32" t="s">
        <v>34</v>
      </c>
      <c r="B26" s="33" t="s">
        <v>32</v>
      </c>
      <c r="C26" s="7" t="s">
        <v>51</v>
      </c>
      <c r="D26" s="12" t="s">
        <v>47</v>
      </c>
      <c r="E26" s="3"/>
    </row>
    <row r="27" spans="1:5" x14ac:dyDescent="0.35">
      <c r="A27" s="32" t="s">
        <v>34</v>
      </c>
      <c r="B27" s="33" t="s">
        <v>33</v>
      </c>
      <c r="C27" s="7" t="s">
        <v>52</v>
      </c>
      <c r="D27" s="12" t="s">
        <v>96</v>
      </c>
      <c r="E27" s="3"/>
    </row>
    <row r="28" spans="1:5" x14ac:dyDescent="0.35">
      <c r="A28" s="32" t="s">
        <v>34</v>
      </c>
      <c r="B28" s="33" t="s">
        <v>33</v>
      </c>
      <c r="C28" s="7" t="s">
        <v>53</v>
      </c>
      <c r="D28" s="12" t="s">
        <v>97</v>
      </c>
      <c r="E28" s="3"/>
    </row>
    <row r="29" spans="1:5" x14ac:dyDescent="0.35">
      <c r="A29" s="32" t="s">
        <v>34</v>
      </c>
      <c r="B29" s="33" t="s">
        <v>33</v>
      </c>
      <c r="C29" s="7" t="s">
        <v>54</v>
      </c>
      <c r="D29" s="12" t="s">
        <v>98</v>
      </c>
      <c r="E29" s="3"/>
    </row>
    <row r="30" spans="1:5" x14ac:dyDescent="0.35">
      <c r="A30" s="32" t="s">
        <v>34</v>
      </c>
      <c r="B30" s="33" t="s">
        <v>33</v>
      </c>
      <c r="C30" s="7" t="s">
        <v>55</v>
      </c>
      <c r="D30" s="12" t="s">
        <v>99</v>
      </c>
      <c r="E30" s="3"/>
    </row>
    <row r="31" spans="1:5" ht="15" thickBot="1" x14ac:dyDescent="0.4">
      <c r="A31" s="32" t="s">
        <v>34</v>
      </c>
      <c r="B31" s="33" t="s">
        <v>33</v>
      </c>
      <c r="C31" s="7" t="s">
        <v>56</v>
      </c>
      <c r="D31" s="12" t="s">
        <v>92</v>
      </c>
      <c r="E31" s="4"/>
    </row>
    <row r="32" spans="1:5" x14ac:dyDescent="0.35">
      <c r="A32" s="30" t="s">
        <v>35</v>
      </c>
      <c r="B32" s="31" t="s">
        <v>32</v>
      </c>
      <c r="C32" s="6" t="s">
        <v>58</v>
      </c>
      <c r="D32" s="9" t="s">
        <v>107</v>
      </c>
      <c r="E32" s="2"/>
    </row>
    <row r="33" spans="1:5" x14ac:dyDescent="0.35">
      <c r="A33" s="32" t="s">
        <v>35</v>
      </c>
      <c r="B33" s="33" t="s">
        <v>33</v>
      </c>
      <c r="C33" s="36" t="s">
        <v>29</v>
      </c>
      <c r="D33" s="10"/>
      <c r="E33" s="3"/>
    </row>
    <row r="34" spans="1:5" x14ac:dyDescent="0.35">
      <c r="A34" s="32" t="s">
        <v>35</v>
      </c>
      <c r="B34" s="33" t="s">
        <v>32</v>
      </c>
      <c r="C34" s="36" t="s">
        <v>59</v>
      </c>
      <c r="D34" s="10" t="s">
        <v>111</v>
      </c>
      <c r="E34" s="3"/>
    </row>
    <row r="35" spans="1:5" x14ac:dyDescent="0.35">
      <c r="A35" s="32" t="s">
        <v>35</v>
      </c>
      <c r="B35" s="33" t="s">
        <v>32</v>
      </c>
      <c r="C35" s="36" t="s">
        <v>60</v>
      </c>
      <c r="D35" s="10" t="s">
        <v>60</v>
      </c>
      <c r="E35" s="3"/>
    </row>
    <row r="36" spans="1:5" x14ac:dyDescent="0.35">
      <c r="A36" s="32" t="s">
        <v>35</v>
      </c>
      <c r="B36" s="33" t="s">
        <v>32</v>
      </c>
      <c r="C36" s="36" t="s">
        <v>61</v>
      </c>
      <c r="D36" s="10" t="s">
        <v>104</v>
      </c>
      <c r="E36" s="3"/>
    </row>
    <row r="37" spans="1:5" x14ac:dyDescent="0.35">
      <c r="A37" s="32" t="s">
        <v>35</v>
      </c>
      <c r="B37" s="33" t="s">
        <v>32</v>
      </c>
      <c r="C37" s="36" t="s">
        <v>62</v>
      </c>
      <c r="D37" s="10" t="s">
        <v>113</v>
      </c>
      <c r="E37" s="3"/>
    </row>
    <row r="38" spans="1:5" x14ac:dyDescent="0.35">
      <c r="A38" s="32" t="s">
        <v>35</v>
      </c>
      <c r="B38" s="33" t="s">
        <v>32</v>
      </c>
      <c r="C38" s="36" t="s">
        <v>63</v>
      </c>
      <c r="D38" s="10" t="s">
        <v>63</v>
      </c>
      <c r="E38" s="3"/>
    </row>
    <row r="39" spans="1:5" x14ac:dyDescent="0.35">
      <c r="A39" s="32" t="s">
        <v>35</v>
      </c>
      <c r="B39" s="33" t="s">
        <v>32</v>
      </c>
      <c r="C39" s="36" t="s">
        <v>64</v>
      </c>
      <c r="D39" s="10" t="s">
        <v>106</v>
      </c>
      <c r="E39" s="3"/>
    </row>
    <row r="40" spans="1:5" x14ac:dyDescent="0.35">
      <c r="A40" s="32" t="s">
        <v>35</v>
      </c>
      <c r="B40" s="33" t="s">
        <v>32</v>
      </c>
      <c r="C40" s="36" t="s">
        <v>65</v>
      </c>
      <c r="D40" s="10" t="s">
        <v>109</v>
      </c>
      <c r="E40" s="3"/>
    </row>
    <row r="41" spans="1:5" x14ac:dyDescent="0.35">
      <c r="A41" s="32" t="s">
        <v>35</v>
      </c>
      <c r="B41" s="33" t="s">
        <v>32</v>
      </c>
      <c r="C41" s="36" t="s">
        <v>66</v>
      </c>
      <c r="D41" s="10" t="s">
        <v>105</v>
      </c>
      <c r="E41" s="3"/>
    </row>
    <row r="42" spans="1:5" x14ac:dyDescent="0.35">
      <c r="A42" s="32" t="s">
        <v>35</v>
      </c>
      <c r="B42" s="33" t="s">
        <v>32</v>
      </c>
      <c r="C42" s="36" t="s">
        <v>67</v>
      </c>
      <c r="D42" s="10" t="s">
        <v>67</v>
      </c>
      <c r="E42" s="3"/>
    </row>
    <row r="43" spans="1:5" x14ac:dyDescent="0.35">
      <c r="A43" s="32" t="s">
        <v>35</v>
      </c>
      <c r="B43" s="33" t="s">
        <v>32</v>
      </c>
      <c r="C43" s="36" t="s">
        <v>68</v>
      </c>
      <c r="D43" s="10" t="s">
        <v>68</v>
      </c>
      <c r="E43" s="3"/>
    </row>
    <row r="44" spans="1:5" x14ac:dyDescent="0.35">
      <c r="A44" s="32" t="s">
        <v>35</v>
      </c>
      <c r="B44" s="33" t="s">
        <v>32</v>
      </c>
      <c r="C44" s="36" t="s">
        <v>48</v>
      </c>
      <c r="D44" s="10" t="s">
        <v>48</v>
      </c>
      <c r="E44" s="3"/>
    </row>
    <row r="45" spans="1:5" x14ac:dyDescent="0.35">
      <c r="A45" s="32" t="s">
        <v>35</v>
      </c>
      <c r="B45" s="33" t="s">
        <v>32</v>
      </c>
      <c r="C45" s="36" t="s">
        <v>69</v>
      </c>
      <c r="D45" s="10" t="s">
        <v>103</v>
      </c>
      <c r="E45" s="3"/>
    </row>
    <row r="46" spans="1:5" x14ac:dyDescent="0.35">
      <c r="A46" s="32" t="s">
        <v>35</v>
      </c>
      <c r="B46" s="33" t="s">
        <v>32</v>
      </c>
      <c r="C46" s="36" t="s">
        <v>70</v>
      </c>
      <c r="D46" s="10" t="s">
        <v>108</v>
      </c>
      <c r="E46" s="3"/>
    </row>
    <row r="47" spans="1:5" x14ac:dyDescent="0.35">
      <c r="A47" s="32" t="s">
        <v>35</v>
      </c>
      <c r="B47" s="33" t="s">
        <v>32</v>
      </c>
      <c r="C47" s="36" t="s">
        <v>71</v>
      </c>
      <c r="D47" s="10"/>
      <c r="E47" s="3"/>
    </row>
    <row r="48" spans="1:5" x14ac:dyDescent="0.35">
      <c r="A48" s="32" t="s">
        <v>35</v>
      </c>
      <c r="B48" s="33" t="s">
        <v>32</v>
      </c>
      <c r="C48" s="36" t="s">
        <v>21</v>
      </c>
      <c r="D48" s="10" t="s">
        <v>110</v>
      </c>
      <c r="E48" s="3"/>
    </row>
    <row r="49" spans="1:5" x14ac:dyDescent="0.35">
      <c r="A49" s="32" t="s">
        <v>35</v>
      </c>
      <c r="B49" s="33" t="s">
        <v>33</v>
      </c>
      <c r="C49" s="36" t="s">
        <v>72</v>
      </c>
      <c r="D49" s="10" t="s">
        <v>101</v>
      </c>
      <c r="E49" s="3"/>
    </row>
    <row r="50" spans="1:5" x14ac:dyDescent="0.35">
      <c r="A50" s="32" t="s">
        <v>35</v>
      </c>
      <c r="B50" s="33" t="s">
        <v>33</v>
      </c>
      <c r="C50" s="36" t="s">
        <v>73</v>
      </c>
      <c r="D50" s="10" t="s">
        <v>119</v>
      </c>
      <c r="E50" s="3"/>
    </row>
    <row r="51" spans="1:5" x14ac:dyDescent="0.35">
      <c r="A51" s="32" t="s">
        <v>35</v>
      </c>
      <c r="B51" s="33" t="s">
        <v>33</v>
      </c>
      <c r="C51" s="36" t="s">
        <v>75</v>
      </c>
      <c r="D51" s="10" t="s">
        <v>116</v>
      </c>
      <c r="E51" s="3"/>
    </row>
    <row r="52" spans="1:5" x14ac:dyDescent="0.35">
      <c r="A52" s="32" t="s">
        <v>35</v>
      </c>
      <c r="B52" s="33" t="s">
        <v>33</v>
      </c>
      <c r="C52" s="36" t="s">
        <v>76</v>
      </c>
      <c r="D52" s="10" t="s">
        <v>117</v>
      </c>
      <c r="E52" s="3"/>
    </row>
    <row r="53" spans="1:5" x14ac:dyDescent="0.35">
      <c r="A53" s="32" t="s">
        <v>35</v>
      </c>
      <c r="B53" s="33" t="s">
        <v>33</v>
      </c>
      <c r="C53" s="36" t="s">
        <v>77</v>
      </c>
      <c r="D53" s="10" t="s">
        <v>118</v>
      </c>
      <c r="E53" s="3"/>
    </row>
    <row r="54" spans="1:5" x14ac:dyDescent="0.35">
      <c r="A54" s="32" t="s">
        <v>35</v>
      </c>
      <c r="B54" s="33" t="s">
        <v>33</v>
      </c>
      <c r="C54" s="36" t="s">
        <v>78</v>
      </c>
      <c r="D54" s="10" t="s">
        <v>78</v>
      </c>
      <c r="E54" s="3"/>
    </row>
    <row r="55" spans="1:5" x14ac:dyDescent="0.35">
      <c r="A55" s="32" t="s">
        <v>35</v>
      </c>
      <c r="B55" s="33" t="s">
        <v>33</v>
      </c>
      <c r="C55" s="36" t="s">
        <v>79</v>
      </c>
      <c r="D55" s="10" t="s">
        <v>116</v>
      </c>
      <c r="E55" s="3"/>
    </row>
    <row r="56" spans="1:5" x14ac:dyDescent="0.35">
      <c r="A56" s="32" t="s">
        <v>35</v>
      </c>
      <c r="B56" s="33" t="s">
        <v>33</v>
      </c>
      <c r="C56" s="36" t="s">
        <v>80</v>
      </c>
      <c r="D56" s="10" t="s">
        <v>80</v>
      </c>
      <c r="E56" s="3"/>
    </row>
    <row r="57" spans="1:5" x14ac:dyDescent="0.35">
      <c r="A57" s="32" t="s">
        <v>35</v>
      </c>
      <c r="B57" s="33" t="s">
        <v>33</v>
      </c>
      <c r="C57" s="36" t="s">
        <v>81</v>
      </c>
      <c r="D57" s="10" t="s">
        <v>43</v>
      </c>
      <c r="E57" s="3"/>
    </row>
    <row r="58" spans="1:5" x14ac:dyDescent="0.35">
      <c r="A58" s="32" t="s">
        <v>35</v>
      </c>
      <c r="B58" s="33" t="s">
        <v>33</v>
      </c>
      <c r="C58" s="36" t="s">
        <v>82</v>
      </c>
      <c r="D58" s="10" t="s">
        <v>114</v>
      </c>
      <c r="E58" s="3"/>
    </row>
    <row r="59" spans="1:5" x14ac:dyDescent="0.35">
      <c r="A59" s="32" t="s">
        <v>35</v>
      </c>
      <c r="B59" s="33" t="s">
        <v>33</v>
      </c>
      <c r="C59" s="36" t="s">
        <v>83</v>
      </c>
      <c r="D59" s="10" t="s">
        <v>83</v>
      </c>
      <c r="E59" s="3"/>
    </row>
    <row r="60" spans="1:5" x14ac:dyDescent="0.35">
      <c r="A60" s="32" t="s">
        <v>35</v>
      </c>
      <c r="B60" s="33" t="s">
        <v>33</v>
      </c>
      <c r="C60" s="36" t="s">
        <v>22</v>
      </c>
      <c r="D60" s="10" t="s">
        <v>120</v>
      </c>
      <c r="E60" s="3"/>
    </row>
    <row r="61" spans="1:5" ht="15" thickBot="1" x14ac:dyDescent="0.4">
      <c r="A61" s="34" t="s">
        <v>35</v>
      </c>
      <c r="B61" s="35" t="s">
        <v>44</v>
      </c>
      <c r="C61" s="37" t="s">
        <v>23</v>
      </c>
      <c r="D61" s="11"/>
      <c r="E61" s="4"/>
    </row>
  </sheetData>
  <sheetProtection algorithmName="SHA-512" hashValue="3PGJ3OP4N1Q2BBUVzCoJC4RbswQIiRA8UbMndQIIVLxQ3HF34LPXzeOdB3DWor0c8foPoWPGpqAVl0EfoN+RDw==" saltValue="9SFA+I5sMhDNz73vm87y5w==" spinCount="100000" sheet="1" selectLockedCells="1"/>
  <sortState ref="C33:D37">
    <sortCondition ref="C33"/>
  </sortState>
  <conditionalFormatting sqref="D7">
    <cfRule type="expression" dxfId="9" priority="4">
      <formula>$E7="X"</formula>
    </cfRule>
  </conditionalFormatting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28" zoomScale="90" zoomScaleNormal="90" workbookViewId="0">
      <selection activeCell="C2" sqref="C2"/>
    </sheetView>
  </sheetViews>
  <sheetFormatPr baseColWidth="10" defaultColWidth="9.1796875" defaultRowHeight="14.5" x14ac:dyDescent="0.35"/>
  <cols>
    <col min="1" max="1" width="7.54296875" style="1" bestFit="1" customWidth="1"/>
    <col min="2" max="2" width="10" style="1" bestFit="1" customWidth="1"/>
    <col min="3" max="3" width="62.54296875" style="1" bestFit="1" customWidth="1"/>
    <col min="4" max="4" width="9.08984375" style="1" customWidth="1"/>
    <col min="5" max="5" width="15.54296875" style="48" hidden="1" customWidth="1"/>
    <col min="6" max="6" width="9.1796875" style="1"/>
    <col min="7" max="7" width="9.1796875" style="1" customWidth="1"/>
    <col min="8" max="8" width="9.1796875" style="1"/>
    <col min="9" max="9" width="11.81640625" style="1" bestFit="1" customWidth="1"/>
    <col min="10" max="15" width="9.1796875" style="1"/>
    <col min="16" max="16" width="48.08984375" style="1" customWidth="1"/>
    <col min="17" max="16384" width="9.1796875" style="1"/>
  </cols>
  <sheetData>
    <row r="1" spans="1:5" ht="15" thickBot="1" x14ac:dyDescent="0.4">
      <c r="A1" s="13" t="s">
        <v>36</v>
      </c>
      <c r="B1" s="14" t="s">
        <v>31</v>
      </c>
      <c r="C1" s="15" t="s">
        <v>86</v>
      </c>
      <c r="D1" s="16" t="s">
        <v>28</v>
      </c>
    </row>
    <row r="2" spans="1:5" x14ac:dyDescent="0.35">
      <c r="A2" s="17">
        <v>1</v>
      </c>
      <c r="B2" s="17" t="s">
        <v>45</v>
      </c>
      <c r="C2" s="18" t="s">
        <v>84</v>
      </c>
      <c r="D2" s="38">
        <v>31600</v>
      </c>
      <c r="E2" s="48">
        <f>IFERROR(VLOOKUP($C2,'Aprobadas PLAN VIEJO'!$D$2:$E$100,2,FALSE),"")</f>
        <v>0</v>
      </c>
    </row>
    <row r="3" spans="1:5" x14ac:dyDescent="0.35">
      <c r="A3" s="20">
        <v>1</v>
      </c>
      <c r="B3" s="20" t="s">
        <v>45</v>
      </c>
      <c r="C3" s="21" t="s">
        <v>38</v>
      </c>
      <c r="D3" s="22">
        <v>31601</v>
      </c>
      <c r="E3" s="48">
        <f>IFERROR(VLOOKUP($C3,'Aprobadas PLAN VIEJO'!$D$2:$E$100,2,FALSE),"")</f>
        <v>0</v>
      </c>
    </row>
    <row r="4" spans="1:5" x14ac:dyDescent="0.35">
      <c r="A4" s="23">
        <v>1</v>
      </c>
      <c r="B4" s="23" t="s">
        <v>45</v>
      </c>
      <c r="C4" s="24" t="s">
        <v>6</v>
      </c>
      <c r="D4" s="19">
        <v>31602</v>
      </c>
      <c r="E4" s="48">
        <f>IFERROR(VLOOKUP($C4,'Aprobadas PLAN VIEJO'!$D$2:$E$100,2,FALSE),"")</f>
        <v>0</v>
      </c>
    </row>
    <row r="5" spans="1:5" x14ac:dyDescent="0.35">
      <c r="A5" s="20">
        <v>1</v>
      </c>
      <c r="B5" s="20" t="s">
        <v>45</v>
      </c>
      <c r="C5" s="21" t="s">
        <v>39</v>
      </c>
      <c r="D5" s="22">
        <v>31603</v>
      </c>
      <c r="E5" s="48">
        <f>IFERROR(VLOOKUP($C5,'Aprobadas PLAN VIEJO'!$D$2:$E$100,2,FALSE),"")</f>
        <v>0</v>
      </c>
    </row>
    <row r="6" spans="1:5" x14ac:dyDescent="0.35">
      <c r="A6" s="23">
        <v>1</v>
      </c>
      <c r="B6" s="23" t="s">
        <v>45</v>
      </c>
      <c r="C6" s="24" t="s">
        <v>85</v>
      </c>
      <c r="D6" s="19">
        <v>31604</v>
      </c>
      <c r="E6" s="48">
        <f>IFERROR(VLOOKUP($C6,'Aprobadas PLAN VIEJO'!$D$2:$E$100,2,FALSE),"")</f>
        <v>0</v>
      </c>
    </row>
    <row r="7" spans="1:5" x14ac:dyDescent="0.35">
      <c r="A7" s="20">
        <v>1</v>
      </c>
      <c r="B7" s="20" t="s">
        <v>46</v>
      </c>
      <c r="C7" s="21" t="s">
        <v>26</v>
      </c>
      <c r="D7" s="22">
        <v>31605</v>
      </c>
      <c r="E7" s="48">
        <f>IFERROR(VLOOKUP($C7,'Aprobadas PLAN VIEJO'!$D$2:$E$100,2,FALSE),"")</f>
        <v>0</v>
      </c>
    </row>
    <row r="8" spans="1:5" x14ac:dyDescent="0.35">
      <c r="A8" s="23">
        <v>1</v>
      </c>
      <c r="B8" s="23" t="s">
        <v>46</v>
      </c>
      <c r="C8" s="24" t="s">
        <v>17</v>
      </c>
      <c r="D8" s="19">
        <v>31606</v>
      </c>
      <c r="E8" s="48">
        <f>IFERROR(VLOOKUP($C8,'Aprobadas PLAN VIEJO'!$D$2:$E$100,2,FALSE),"")</f>
        <v>0</v>
      </c>
    </row>
    <row r="9" spans="1:5" x14ac:dyDescent="0.35">
      <c r="A9" s="20">
        <v>1</v>
      </c>
      <c r="B9" s="20" t="s">
        <v>46</v>
      </c>
      <c r="C9" s="21" t="s">
        <v>37</v>
      </c>
      <c r="D9" s="22">
        <v>31607</v>
      </c>
      <c r="E9" s="48">
        <f>IFERROR(VLOOKUP($C9,'Aprobadas PLAN VIEJO'!$D$2:$E$100,2,FALSE),"")</f>
        <v>0</v>
      </c>
    </row>
    <row r="10" spans="1:5" x14ac:dyDescent="0.35">
      <c r="A10" s="23">
        <v>1</v>
      </c>
      <c r="B10" s="23" t="s">
        <v>46</v>
      </c>
      <c r="C10" s="24" t="s">
        <v>88</v>
      </c>
      <c r="D10" s="19">
        <v>31608</v>
      </c>
      <c r="E10" s="48">
        <f>IFERROR(VLOOKUP($C10,'Aprobadas PLAN VIEJO'!$D$2:$E$100,2,FALSE),"")</f>
        <v>0</v>
      </c>
    </row>
    <row r="11" spans="1:5" ht="15" thickBot="1" x14ac:dyDescent="0.4">
      <c r="A11" s="25">
        <v>1</v>
      </c>
      <c r="B11" s="25" t="s">
        <v>46</v>
      </c>
      <c r="C11" s="26" t="s">
        <v>87</v>
      </c>
      <c r="D11" s="39">
        <v>31609</v>
      </c>
      <c r="E11" s="48">
        <f>IFERROR(VLOOKUP($C11,'Aprobadas PLAN VIEJO'!$D$2:$E$100,2,FALSE),"")</f>
        <v>0</v>
      </c>
    </row>
    <row r="12" spans="1:5" x14ac:dyDescent="0.35">
      <c r="A12" s="17">
        <v>2</v>
      </c>
      <c r="B12" s="17" t="s">
        <v>45</v>
      </c>
      <c r="C12" s="18" t="s">
        <v>40</v>
      </c>
      <c r="D12" s="38">
        <v>31610</v>
      </c>
      <c r="E12" s="48">
        <f>IFERROR(VLOOKUP($C12,'Aprobadas PLAN VIEJO'!$D$2:$E$100,2,FALSE),"")</f>
        <v>0</v>
      </c>
    </row>
    <row r="13" spans="1:5" x14ac:dyDescent="0.35">
      <c r="A13" s="20">
        <v>2</v>
      </c>
      <c r="B13" s="20" t="s">
        <v>45</v>
      </c>
      <c r="C13" s="21" t="s">
        <v>89</v>
      </c>
      <c r="D13" s="22">
        <v>31611</v>
      </c>
      <c r="E13" s="48">
        <f>IFERROR(VLOOKUP($C13,'Aprobadas PLAN VIEJO'!$D$2:$E$100,2,FALSE),"")</f>
        <v>0</v>
      </c>
    </row>
    <row r="14" spans="1:5" x14ac:dyDescent="0.35">
      <c r="A14" s="23">
        <v>2</v>
      </c>
      <c r="B14" s="23" t="s">
        <v>45</v>
      </c>
      <c r="C14" s="24" t="s">
        <v>24</v>
      </c>
      <c r="D14" s="19">
        <v>31612</v>
      </c>
      <c r="E14" s="48">
        <f>IFERROR(VLOOKUP($C14,'Aprobadas PLAN VIEJO'!$D$2:$E$100,2,FALSE),"")</f>
        <v>0</v>
      </c>
    </row>
    <row r="15" spans="1:5" x14ac:dyDescent="0.35">
      <c r="A15" s="20">
        <v>2</v>
      </c>
      <c r="B15" s="20" t="s">
        <v>45</v>
      </c>
      <c r="C15" s="21" t="s">
        <v>90</v>
      </c>
      <c r="D15" s="22">
        <v>31613</v>
      </c>
      <c r="E15" s="48">
        <f>IFERROR(VLOOKUP($C15,'Aprobadas PLAN VIEJO'!$D$2:$E$100,2,FALSE),"")</f>
        <v>0</v>
      </c>
    </row>
    <row r="16" spans="1:5" x14ac:dyDescent="0.35">
      <c r="A16" s="23">
        <v>2</v>
      </c>
      <c r="B16" s="23" t="s">
        <v>45</v>
      </c>
      <c r="C16" s="24" t="s">
        <v>91</v>
      </c>
      <c r="D16" s="19">
        <v>31614</v>
      </c>
      <c r="E16" s="48">
        <f>IFERROR(VLOOKUP($C16,'Aprobadas PLAN VIEJO'!$D$2:$E$100,2,FALSE),"")</f>
        <v>0</v>
      </c>
    </row>
    <row r="17" spans="1:5" x14ac:dyDescent="0.35">
      <c r="A17" s="20">
        <v>2</v>
      </c>
      <c r="B17" s="20" t="s">
        <v>46</v>
      </c>
      <c r="C17" s="21" t="s">
        <v>41</v>
      </c>
      <c r="D17" s="22">
        <v>31615</v>
      </c>
      <c r="E17" s="48">
        <f>IFERROR(VLOOKUP($C17,'Aprobadas PLAN VIEJO'!$D$2:$E$100,2,FALSE),"")</f>
        <v>0</v>
      </c>
    </row>
    <row r="18" spans="1:5" x14ac:dyDescent="0.35">
      <c r="A18" s="23">
        <v>2</v>
      </c>
      <c r="B18" s="23" t="s">
        <v>46</v>
      </c>
      <c r="C18" s="24" t="s">
        <v>92</v>
      </c>
      <c r="D18" s="19">
        <v>31616</v>
      </c>
      <c r="E18" s="48">
        <f>IFERROR(VLOOKUP($C18,'Aprobadas PLAN VIEJO'!$D$2:$E$100,2,FALSE),"")</f>
        <v>0</v>
      </c>
    </row>
    <row r="19" spans="1:5" x14ac:dyDescent="0.35">
      <c r="A19" s="20">
        <v>2</v>
      </c>
      <c r="B19" s="20" t="s">
        <v>46</v>
      </c>
      <c r="C19" s="21" t="s">
        <v>18</v>
      </c>
      <c r="D19" s="22">
        <v>31617</v>
      </c>
      <c r="E19" s="48">
        <f>IFERROR(VLOOKUP($C19,'Aprobadas PLAN VIEJO'!$D$2:$E$100,2,FALSE),"")</f>
        <v>0</v>
      </c>
    </row>
    <row r="20" spans="1:5" x14ac:dyDescent="0.35">
      <c r="A20" s="23">
        <v>2</v>
      </c>
      <c r="B20" s="23" t="s">
        <v>46</v>
      </c>
      <c r="C20" s="24" t="s">
        <v>25</v>
      </c>
      <c r="D20" s="19">
        <v>31618</v>
      </c>
      <c r="E20" s="48">
        <f>IFERROR(VLOOKUP($C20,'Aprobadas PLAN VIEJO'!$D$2:$E$100,2,FALSE),"")</f>
        <v>0</v>
      </c>
    </row>
    <row r="21" spans="1:5" ht="15" thickBot="1" x14ac:dyDescent="0.4">
      <c r="A21" s="25">
        <v>2</v>
      </c>
      <c r="B21" s="25" t="s">
        <v>46</v>
      </c>
      <c r="C21" s="26" t="s">
        <v>42</v>
      </c>
      <c r="D21" s="39">
        <v>31619</v>
      </c>
      <c r="E21" s="48">
        <f>IFERROR(VLOOKUP($C21,'Aprobadas PLAN VIEJO'!$D$2:$E$100,2,FALSE),"")</f>
        <v>0</v>
      </c>
    </row>
    <row r="22" spans="1:5" x14ac:dyDescent="0.35">
      <c r="A22" s="17">
        <v>3</v>
      </c>
      <c r="B22" s="17" t="s">
        <v>45</v>
      </c>
      <c r="C22" s="18" t="s">
        <v>93</v>
      </c>
      <c r="D22" s="38">
        <v>31620</v>
      </c>
      <c r="E22" s="48">
        <f>IFERROR(VLOOKUP($C22,'Aprobadas PLAN VIEJO'!$D$2:$E$100,2,FALSE),"")</f>
        <v>0</v>
      </c>
    </row>
    <row r="23" spans="1:5" x14ac:dyDescent="0.35">
      <c r="A23" s="20">
        <v>3</v>
      </c>
      <c r="B23" s="20" t="s">
        <v>45</v>
      </c>
      <c r="C23" s="21" t="s">
        <v>94</v>
      </c>
      <c r="D23" s="22">
        <v>31621</v>
      </c>
      <c r="E23" s="48">
        <f>IFERROR(VLOOKUP($C23,'Aprobadas PLAN VIEJO'!$D$2:$E$100,2,FALSE),"")</f>
        <v>0</v>
      </c>
    </row>
    <row r="24" spans="1:5" x14ac:dyDescent="0.35">
      <c r="A24" s="23">
        <v>3</v>
      </c>
      <c r="B24" s="23" t="s">
        <v>45</v>
      </c>
      <c r="C24" s="24" t="s">
        <v>47</v>
      </c>
      <c r="D24" s="19">
        <v>31622</v>
      </c>
      <c r="E24" s="48">
        <f>IFERROR(VLOOKUP($C24,'Aprobadas PLAN VIEJO'!$D$2:$E$100,2,FALSE),"")</f>
        <v>0</v>
      </c>
    </row>
    <row r="25" spans="1:5" x14ac:dyDescent="0.35">
      <c r="A25" s="20">
        <v>3</v>
      </c>
      <c r="B25" s="20" t="s">
        <v>45</v>
      </c>
      <c r="C25" s="21" t="s">
        <v>95</v>
      </c>
      <c r="D25" s="22">
        <v>31623</v>
      </c>
      <c r="E25" s="48">
        <f>IFERROR(VLOOKUP($C25,'Aprobadas PLAN VIEJO'!$D$2:$E$100,2,FALSE),"")</f>
        <v>0</v>
      </c>
    </row>
    <row r="26" spans="1:5" x14ac:dyDescent="0.35">
      <c r="A26" s="23">
        <v>3</v>
      </c>
      <c r="B26" s="23" t="s">
        <v>45</v>
      </c>
      <c r="C26" s="24" t="s">
        <v>12</v>
      </c>
      <c r="D26" s="19">
        <v>31624</v>
      </c>
      <c r="E26" s="48">
        <f>IFERROR(VLOOKUP($C26,'Aprobadas PLAN VIEJO'!$D$2:$E$100,2,FALSE),"")</f>
        <v>0</v>
      </c>
    </row>
    <row r="27" spans="1:5" x14ac:dyDescent="0.35">
      <c r="A27" s="20">
        <v>3</v>
      </c>
      <c r="B27" s="20" t="s">
        <v>46</v>
      </c>
      <c r="C27" s="21" t="s">
        <v>96</v>
      </c>
      <c r="D27" s="22">
        <v>31625</v>
      </c>
      <c r="E27" s="48">
        <f>IFERROR(VLOOKUP($C27,'Aprobadas PLAN VIEJO'!$D$2:$E$100,2,FALSE),"")</f>
        <v>0</v>
      </c>
    </row>
    <row r="28" spans="1:5" x14ac:dyDescent="0.35">
      <c r="A28" s="23">
        <v>3</v>
      </c>
      <c r="B28" s="23" t="s">
        <v>46</v>
      </c>
      <c r="C28" s="24" t="s">
        <v>97</v>
      </c>
      <c r="D28" s="19">
        <v>31626</v>
      </c>
      <c r="E28" s="48">
        <f>IFERROR(VLOOKUP($C28,'Aprobadas PLAN VIEJO'!$D$2:$E$100,2,FALSE),"")</f>
        <v>0</v>
      </c>
    </row>
    <row r="29" spans="1:5" x14ac:dyDescent="0.35">
      <c r="A29" s="20">
        <v>3</v>
      </c>
      <c r="B29" s="20" t="s">
        <v>46</v>
      </c>
      <c r="C29" s="21" t="s">
        <v>98</v>
      </c>
      <c r="D29" s="22">
        <v>31627</v>
      </c>
      <c r="E29" s="48">
        <f>IFERROR(VLOOKUP($C29,'Aprobadas PLAN VIEJO'!$D$2:$E$100,2,FALSE),"")</f>
        <v>0</v>
      </c>
    </row>
    <row r="30" spans="1:5" x14ac:dyDescent="0.35">
      <c r="A30" s="23">
        <v>3</v>
      </c>
      <c r="B30" s="23" t="s">
        <v>46</v>
      </c>
      <c r="C30" s="24" t="s">
        <v>99</v>
      </c>
      <c r="D30" s="19">
        <v>31628</v>
      </c>
      <c r="E30" s="48">
        <f>IFERROR(VLOOKUP($C30,'Aprobadas PLAN VIEJO'!$D$2:$E$100,2,FALSE),"")</f>
        <v>0</v>
      </c>
    </row>
    <row r="31" spans="1:5" ht="15" thickBot="1" x14ac:dyDescent="0.4">
      <c r="A31" s="25">
        <v>3</v>
      </c>
      <c r="B31" s="25" t="s">
        <v>46</v>
      </c>
      <c r="C31" s="26" t="s">
        <v>100</v>
      </c>
      <c r="D31" s="39">
        <v>31629</v>
      </c>
      <c r="E31" s="48">
        <f>IFERROR(VLOOKUP($C31,'Aprobadas PLAN VIEJO'!$D$2:$E$100,2,FALSE),"")</f>
        <v>0</v>
      </c>
    </row>
    <row r="32" spans="1:5" x14ac:dyDescent="0.35">
      <c r="A32" s="38">
        <v>4</v>
      </c>
      <c r="B32" s="27" t="s">
        <v>45</v>
      </c>
      <c r="C32" s="40" t="s">
        <v>101</v>
      </c>
      <c r="D32" s="38">
        <v>31630</v>
      </c>
      <c r="E32" s="48">
        <f>IFERROR(VLOOKUP($C32,'Aprobadas PLAN VIEJO'!$D$2:$E$100,2,FALSE),"")</f>
        <v>0</v>
      </c>
    </row>
    <row r="33" spans="1:5" ht="15" thickBot="1" x14ac:dyDescent="0.4">
      <c r="A33" s="39">
        <v>4</v>
      </c>
      <c r="B33" s="41" t="s">
        <v>46</v>
      </c>
      <c r="C33" s="42" t="s">
        <v>102</v>
      </c>
      <c r="D33" s="39">
        <v>31631</v>
      </c>
      <c r="E33" s="48" t="str">
        <f>IFERROR(VLOOKUP($C33,'Aprobadas PLAN VIEJO'!$D$2:$E$100,2,FALSE),"")</f>
        <v/>
      </c>
    </row>
    <row r="34" spans="1:5" x14ac:dyDescent="0.35">
      <c r="A34" s="38">
        <v>4</v>
      </c>
      <c r="B34" s="27" t="s">
        <v>45</v>
      </c>
      <c r="C34" s="40" t="s">
        <v>103</v>
      </c>
      <c r="D34" s="38">
        <v>31632</v>
      </c>
      <c r="E34" s="48">
        <f>IFERROR(VLOOKUP($C34,'Aprobadas PLAN VIEJO'!$D$2:$E$100,2,FALSE),"")</f>
        <v>0</v>
      </c>
    </row>
    <row r="35" spans="1:5" x14ac:dyDescent="0.35">
      <c r="A35" s="22">
        <v>4</v>
      </c>
      <c r="B35" s="20" t="s">
        <v>45</v>
      </c>
      <c r="C35" s="21" t="s">
        <v>60</v>
      </c>
      <c r="D35" s="22">
        <v>31633</v>
      </c>
      <c r="E35" s="48">
        <f>IFERROR(VLOOKUP($C35,'Aprobadas PLAN VIEJO'!$D$2:$E$100,2,FALSE),"")</f>
        <v>0</v>
      </c>
    </row>
    <row r="36" spans="1:5" x14ac:dyDescent="0.35">
      <c r="A36" s="43">
        <v>4</v>
      </c>
      <c r="B36" s="23" t="s">
        <v>45</v>
      </c>
      <c r="C36" s="24" t="s">
        <v>104</v>
      </c>
      <c r="D36" s="19">
        <v>31634</v>
      </c>
      <c r="E36" s="48">
        <f>IFERROR(VLOOKUP($C36,'Aprobadas PLAN VIEJO'!$D$2:$E$100,2,FALSE),"")</f>
        <v>0</v>
      </c>
    </row>
    <row r="37" spans="1:5" x14ac:dyDescent="0.35">
      <c r="A37" s="22">
        <v>4</v>
      </c>
      <c r="B37" s="20" t="s">
        <v>45</v>
      </c>
      <c r="C37" s="21" t="s">
        <v>105</v>
      </c>
      <c r="D37" s="22">
        <v>31635</v>
      </c>
      <c r="E37" s="48">
        <f>IFERROR(VLOOKUP($C37,'Aprobadas PLAN VIEJO'!$D$2:$E$100,2,FALSE),"")</f>
        <v>0</v>
      </c>
    </row>
    <row r="38" spans="1:5" x14ac:dyDescent="0.35">
      <c r="A38" s="43">
        <v>4</v>
      </c>
      <c r="B38" s="23" t="s">
        <v>45</v>
      </c>
      <c r="C38" s="24" t="s">
        <v>63</v>
      </c>
      <c r="D38" s="19">
        <v>31636</v>
      </c>
      <c r="E38" s="48">
        <f>IFERROR(VLOOKUP($C38,'Aprobadas PLAN VIEJO'!$D$2:$E$100,2,FALSE),"")</f>
        <v>0</v>
      </c>
    </row>
    <row r="39" spans="1:5" x14ac:dyDescent="0.35">
      <c r="A39" s="22">
        <v>4</v>
      </c>
      <c r="B39" s="20" t="s">
        <v>45</v>
      </c>
      <c r="C39" s="21" t="s">
        <v>106</v>
      </c>
      <c r="D39" s="22">
        <v>31637</v>
      </c>
      <c r="E39" s="48">
        <f>IFERROR(VLOOKUP($C39,'Aprobadas PLAN VIEJO'!$D$2:$E$100,2,FALSE),"")</f>
        <v>0</v>
      </c>
    </row>
    <row r="40" spans="1:5" x14ac:dyDescent="0.35">
      <c r="A40" s="43">
        <v>4</v>
      </c>
      <c r="B40" s="23" t="s">
        <v>45</v>
      </c>
      <c r="C40" s="24" t="s">
        <v>78</v>
      </c>
      <c r="D40" s="19">
        <v>31638</v>
      </c>
      <c r="E40" s="48">
        <f>IFERROR(VLOOKUP($C40,'Aprobadas PLAN VIEJO'!$D$2:$E$100,2,FALSE),"")</f>
        <v>0</v>
      </c>
    </row>
    <row r="41" spans="1:5" x14ac:dyDescent="0.35">
      <c r="A41" s="22">
        <v>4</v>
      </c>
      <c r="B41" s="20" t="s">
        <v>45</v>
      </c>
      <c r="C41" s="21" t="s">
        <v>107</v>
      </c>
      <c r="D41" s="22">
        <v>31639</v>
      </c>
      <c r="E41" s="48">
        <f>IFERROR(VLOOKUP($C41,'Aprobadas PLAN VIEJO'!$D$2:$E$100,2,FALSE),"")</f>
        <v>0</v>
      </c>
    </row>
    <row r="42" spans="1:5" x14ac:dyDescent="0.35">
      <c r="A42" s="43">
        <v>4</v>
      </c>
      <c r="B42" s="23" t="s">
        <v>45</v>
      </c>
      <c r="C42" s="24" t="s">
        <v>108</v>
      </c>
      <c r="D42" s="19">
        <v>31640</v>
      </c>
      <c r="E42" s="48">
        <f>IFERROR(VLOOKUP($C42,'Aprobadas PLAN VIEJO'!$D$2:$E$100,2,FALSE),"")</f>
        <v>0</v>
      </c>
    </row>
    <row r="43" spans="1:5" x14ac:dyDescent="0.35">
      <c r="A43" s="22">
        <v>4</v>
      </c>
      <c r="B43" s="20" t="s">
        <v>45</v>
      </c>
      <c r="C43" s="21" t="s">
        <v>109</v>
      </c>
      <c r="D43" s="22">
        <v>31641</v>
      </c>
      <c r="E43" s="48">
        <f>IFERROR(VLOOKUP($C43,'Aprobadas PLAN VIEJO'!$D$2:$E$100,2,FALSE),"")</f>
        <v>0</v>
      </c>
    </row>
    <row r="44" spans="1:5" x14ac:dyDescent="0.35">
      <c r="A44" s="43">
        <v>4</v>
      </c>
      <c r="B44" s="23" t="s">
        <v>45</v>
      </c>
      <c r="C44" s="24" t="s">
        <v>68</v>
      </c>
      <c r="D44" s="19">
        <v>31642</v>
      </c>
      <c r="E44" s="48">
        <f>IFERROR(VLOOKUP($C44,'Aprobadas PLAN VIEJO'!$D$2:$E$100,2,FALSE),"")</f>
        <v>0</v>
      </c>
    </row>
    <row r="45" spans="1:5" x14ac:dyDescent="0.35">
      <c r="A45" s="22">
        <v>4</v>
      </c>
      <c r="B45" s="20" t="s">
        <v>45</v>
      </c>
      <c r="C45" s="21" t="s">
        <v>110</v>
      </c>
      <c r="D45" s="22">
        <v>31643</v>
      </c>
      <c r="E45" s="48" t="str">
        <f>IF(OR('Aprobadas PLAN VIEJO'!$E$48="x",'Aprobadas PLAN VIEJO'!$E$61="x"),"x","")</f>
        <v/>
      </c>
    </row>
    <row r="46" spans="1:5" x14ac:dyDescent="0.35">
      <c r="A46" s="43">
        <v>4</v>
      </c>
      <c r="B46" s="23" t="s">
        <v>45</v>
      </c>
      <c r="C46" s="24" t="s">
        <v>111</v>
      </c>
      <c r="D46" s="19">
        <v>31644</v>
      </c>
      <c r="E46" s="48">
        <f>IFERROR(VLOOKUP($C46,'Aprobadas PLAN VIEJO'!$D$2:$E$100,2,FALSE),"")</f>
        <v>0</v>
      </c>
    </row>
    <row r="47" spans="1:5" x14ac:dyDescent="0.35">
      <c r="A47" s="22">
        <v>4</v>
      </c>
      <c r="B47" s="20" t="s">
        <v>46</v>
      </c>
      <c r="C47" s="21" t="s">
        <v>112</v>
      </c>
      <c r="D47" s="22">
        <v>31645</v>
      </c>
      <c r="E47" s="48" t="str">
        <f>IFERROR(VLOOKUP($C47,'Aprobadas PLAN VIEJO'!$D$2:$E$100,2,FALSE),"")</f>
        <v/>
      </c>
    </row>
    <row r="48" spans="1:5" x14ac:dyDescent="0.35">
      <c r="A48" s="43">
        <v>4</v>
      </c>
      <c r="B48" s="23" t="s">
        <v>46</v>
      </c>
      <c r="C48" s="24" t="s">
        <v>113</v>
      </c>
      <c r="D48" s="19">
        <v>31646</v>
      </c>
      <c r="E48" s="48">
        <f>IFERROR(VLOOKUP($C48,'Aprobadas PLAN VIEJO'!$D$2:$E$100,2,FALSE),"")</f>
        <v>0</v>
      </c>
    </row>
    <row r="49" spans="1:5" x14ac:dyDescent="0.35">
      <c r="A49" s="22">
        <v>4</v>
      </c>
      <c r="B49" s="20" t="s">
        <v>46</v>
      </c>
      <c r="C49" s="21" t="s">
        <v>48</v>
      </c>
      <c r="D49" s="22">
        <v>31647</v>
      </c>
      <c r="E49" s="48">
        <f>IFERROR(VLOOKUP($C49,'Aprobadas PLAN VIEJO'!$D$2:$E$100,2,FALSE),"")</f>
        <v>0</v>
      </c>
    </row>
    <row r="50" spans="1:5" x14ac:dyDescent="0.35">
      <c r="A50" s="43">
        <v>4</v>
      </c>
      <c r="B50" s="23" t="s">
        <v>46</v>
      </c>
      <c r="C50" s="24" t="s">
        <v>114</v>
      </c>
      <c r="D50" s="19">
        <v>31648</v>
      </c>
      <c r="E50" s="48">
        <f>IFERROR(VLOOKUP($C50,'Aprobadas PLAN VIEJO'!$D$2:$E$100,2,FALSE),"")</f>
        <v>0</v>
      </c>
    </row>
    <row r="51" spans="1:5" x14ac:dyDescent="0.35">
      <c r="A51" s="22">
        <v>4</v>
      </c>
      <c r="B51" s="20" t="s">
        <v>46</v>
      </c>
      <c r="C51" s="21" t="s">
        <v>115</v>
      </c>
      <c r="D51" s="22">
        <v>31649</v>
      </c>
      <c r="E51" s="48" t="str">
        <f>IFERROR(VLOOKUP($C51,'Aprobadas PLAN VIEJO'!$D$2:$E$100,2,FALSE),"")</f>
        <v/>
      </c>
    </row>
    <row r="52" spans="1:5" x14ac:dyDescent="0.35">
      <c r="A52" s="43">
        <v>4</v>
      </c>
      <c r="B52" s="23" t="s">
        <v>46</v>
      </c>
      <c r="C52" s="24" t="s">
        <v>43</v>
      </c>
      <c r="D52" s="19">
        <v>31650</v>
      </c>
      <c r="E52" s="48">
        <f>IFERROR(VLOOKUP($C52,'Aprobadas PLAN VIEJO'!$D$2:$E$100,2,FALSE),"")</f>
        <v>0</v>
      </c>
    </row>
    <row r="53" spans="1:5" x14ac:dyDescent="0.35">
      <c r="A53" s="22">
        <v>4</v>
      </c>
      <c r="B53" s="20" t="s">
        <v>46</v>
      </c>
      <c r="C53" s="21" t="s">
        <v>116</v>
      </c>
      <c r="D53" s="22">
        <v>31651</v>
      </c>
      <c r="E53" s="48" t="str">
        <f>IF(OR('Aprobadas PLAN VIEJO'!$E$51="x",'Aprobadas PLAN VIEJO'!$E$55="x"),"x","")</f>
        <v/>
      </c>
    </row>
    <row r="54" spans="1:5" x14ac:dyDescent="0.35">
      <c r="A54" s="43">
        <v>4</v>
      </c>
      <c r="B54" s="23" t="s">
        <v>46</v>
      </c>
      <c r="C54" s="24" t="s">
        <v>117</v>
      </c>
      <c r="D54" s="19">
        <v>31652</v>
      </c>
      <c r="E54" s="48">
        <f>IFERROR(VLOOKUP($C54,'Aprobadas PLAN VIEJO'!$D$2:$E$100,2,FALSE),"")</f>
        <v>0</v>
      </c>
    </row>
    <row r="55" spans="1:5" x14ac:dyDescent="0.35">
      <c r="A55" s="22">
        <v>4</v>
      </c>
      <c r="B55" s="20" t="s">
        <v>46</v>
      </c>
      <c r="C55" s="21" t="s">
        <v>118</v>
      </c>
      <c r="D55" s="22">
        <v>31653</v>
      </c>
      <c r="E55" s="48">
        <f>IFERROR(VLOOKUP($C55,'Aprobadas PLAN VIEJO'!$D$2:$E$100,2,FALSE),"")</f>
        <v>0</v>
      </c>
    </row>
    <row r="56" spans="1:5" x14ac:dyDescent="0.35">
      <c r="A56" s="43">
        <v>4</v>
      </c>
      <c r="B56" s="23" t="s">
        <v>46</v>
      </c>
      <c r="C56" s="24" t="s">
        <v>67</v>
      </c>
      <c r="D56" s="19">
        <v>31654</v>
      </c>
      <c r="E56" s="48">
        <f>IFERROR(VLOOKUP($C56,'Aprobadas PLAN VIEJO'!$D$2:$E$100,2,FALSE),"")</f>
        <v>0</v>
      </c>
    </row>
    <row r="57" spans="1:5" x14ac:dyDescent="0.35">
      <c r="A57" s="22">
        <v>4</v>
      </c>
      <c r="B57" s="20" t="s">
        <v>46</v>
      </c>
      <c r="C57" s="21" t="s">
        <v>119</v>
      </c>
      <c r="D57" s="22">
        <v>31655</v>
      </c>
      <c r="E57" s="48">
        <f>IFERROR(VLOOKUP($C57,'Aprobadas PLAN VIEJO'!$D$2:$E$100,2,FALSE),"")</f>
        <v>0</v>
      </c>
    </row>
    <row r="58" spans="1:5" x14ac:dyDescent="0.35">
      <c r="A58" s="43">
        <v>4</v>
      </c>
      <c r="B58" s="23" t="s">
        <v>46</v>
      </c>
      <c r="C58" s="24" t="s">
        <v>80</v>
      </c>
      <c r="D58" s="19">
        <v>31656</v>
      </c>
      <c r="E58" s="48">
        <f>IFERROR(VLOOKUP($C58,'Aprobadas PLAN VIEJO'!$D$2:$E$100,2,FALSE),"")</f>
        <v>0</v>
      </c>
    </row>
    <row r="59" spans="1:5" x14ac:dyDescent="0.35">
      <c r="A59" s="22">
        <v>4</v>
      </c>
      <c r="B59" s="20" t="s">
        <v>46</v>
      </c>
      <c r="C59" s="21" t="s">
        <v>120</v>
      </c>
      <c r="D59" s="22">
        <v>31657</v>
      </c>
      <c r="E59" s="48" t="str">
        <f>IF(OR('Aprobadas PLAN VIEJO'!$E$60="x",'Aprobadas PLAN VIEJO'!$E$61="x"),"x","")</f>
        <v/>
      </c>
    </row>
    <row r="60" spans="1:5" ht="15" thickBot="1" x14ac:dyDescent="0.4">
      <c r="A60" s="44">
        <v>4</v>
      </c>
      <c r="B60" s="45" t="s">
        <v>46</v>
      </c>
      <c r="C60" s="46" t="s">
        <v>83</v>
      </c>
      <c r="D60" s="47">
        <v>31658</v>
      </c>
      <c r="E60" s="48">
        <f>IFERROR(VLOOKUP($C60,'Aprobadas PLAN VIEJO'!$D$2:$E$100,2,FALSE),"")</f>
        <v>0</v>
      </c>
    </row>
  </sheetData>
  <sheetProtection algorithmName="SHA-512" hashValue="EQm/q1k3Qnge1DbuAbgOTbxnse3Zd+4k62JGvzKdRlzVJE0RCmIe9Wx15jSSjnlpspyWFUlGbRFsnWdTWQQ79Q==" saltValue="uibsDxo680ngAtvg0Vq57A==" spinCount="100000" sheet="1" selectLockedCells="1" selectUnlockedCells="1"/>
  <conditionalFormatting sqref="C19:C21">
    <cfRule type="expression" dxfId="8" priority="16" stopIfTrue="1">
      <formula>" =ESNUMERO(COINCIDIR(A2, FILTRAR(ADAPTACIONES!B:B, ADAPTACIONES!C:C=""Sí""), 0))"</formula>
    </cfRule>
  </conditionalFormatting>
  <conditionalFormatting sqref="C2:C21">
    <cfRule type="expression" dxfId="7" priority="15">
      <formula>$E2="X"</formula>
    </cfRule>
  </conditionalFormatting>
  <conditionalFormatting sqref="C29:C31">
    <cfRule type="expression" dxfId="6" priority="8" stopIfTrue="1">
      <formula>" =ESNUMERO(COINCIDIR(A2, FILTRAR(ADAPTACIONES!B:B, ADAPTACIONES!C:C=""Sí""), 0))"</formula>
    </cfRule>
  </conditionalFormatting>
  <conditionalFormatting sqref="C22:C31">
    <cfRule type="expression" dxfId="5" priority="7">
      <formula>$E22="X"</formula>
    </cfRule>
  </conditionalFormatting>
  <conditionalFormatting sqref="C32:C33">
    <cfRule type="expression" dxfId="4" priority="6">
      <formula>$E32="X"</formula>
    </cfRule>
  </conditionalFormatting>
  <conditionalFormatting sqref="C34:C40">
    <cfRule type="expression" dxfId="3" priority="4">
      <formula>$E34="X"</formula>
    </cfRule>
  </conditionalFormatting>
  <conditionalFormatting sqref="C41:C52">
    <cfRule type="expression" dxfId="2" priority="3">
      <formula>$E41="X"</formula>
    </cfRule>
  </conditionalFormatting>
  <conditionalFormatting sqref="C53:C59">
    <cfRule type="expression" dxfId="1" priority="2">
      <formula>$E53="X"</formula>
    </cfRule>
  </conditionalFormatting>
  <conditionalFormatting sqref="C60">
    <cfRule type="expression" dxfId="0" priority="1">
      <formula>$E60="X"</formula>
    </cfRule>
  </conditionalFormatting>
  <pageMargins left="0.75" right="0.75" top="1" bottom="1" header="0.5" footer="0.5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Aprobadas PLAN VIEJO</vt:lpstr>
      <vt:lpstr>Adaptadas PLAN NUEVO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Montaner</dc:creator>
  <cp:lastModifiedBy>usuario</cp:lastModifiedBy>
  <dcterms:created xsi:type="dcterms:W3CDTF">2025-06-09T11:13:56Z</dcterms:created>
  <dcterms:modified xsi:type="dcterms:W3CDTF">2026-08-30T22:51:41Z</dcterms:modified>
</cp:coreProperties>
</file>